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40" windowWidth="20730" windowHeight="5100" tabRatio="872" firstSheet="1" activeTab="11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<sst xmlns="http://schemas.openxmlformats.org/spreadsheetml/2006/main" count="471" uniqueCount="226">
  <si>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</si>
  <si>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</si>
  <si>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</si>
  <si>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</si>
  <si>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</si>
  <si>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</si>
  <si>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</si>
  <si>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</si>
  <si>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</si>
  <si>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</si>
  <si>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</si>
  <si>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</si>
  <si>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</si>
  <si>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</si>
  <si>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</si>
  <si>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</si>
  <si>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</si>
  <si>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</si>
  <si>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</si>
  <si>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</si>
  <si>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</si>
  <si>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</si>
  <si>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</si>
  <si>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</si>
  <si>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</si>
  <si>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</si>
  <si>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</si>
  <si>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</si>
  <si>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</si>
  <si>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</si>
  <si>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</si>
  <si>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</si>
  <si>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</si>
  <si>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</si>
  <si>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</si>
  <si>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</si>
  <si>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</si>
  <si>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</si>
  <si>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</si>
  <si>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</si>
  <si>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</si>
  <si>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</si>
  <si>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</si>
  <si>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</si>
  <si>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</si>
  <si>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</si>
  <si>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</si>
  <si>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</si>
  <si>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</si>
  <si>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</si>
  <si>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</si>
  <si>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</si>
  <si>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</si>
  <si>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</si>
  <si>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</si>
  <si>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</si>
  <si>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</si>
  <si>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</si>
  <si>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</si>
  <si>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</si>
  <si>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</si>
  <si>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</si>
  <si>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</si>
  <si>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</si>
  <si>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</si>
  <si>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</si>
  <si>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</si>
  <si>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</si>
  <si>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</si>
  <si>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</si>
  <si>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</si>
  <si>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</si>
  <si>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</si>
  <si>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</si>
  <si>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</si>
  <si>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</si>
  <si>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</si>
  <si>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</si>
  <si>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</si>
  <si>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</si>
  <si>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</si>
  <si>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</si>
  <si>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</si>
  <si>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</si>
  <si>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</si>
  <si>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</si>
  <si>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</si>
  <si>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</si>
  <si>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</si>
  <si>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</si>
  <si>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</si>
  <si>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</si>
  <si>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</si>
  <si>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</si>
  <si>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</si>
  <si>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</si>
  <si>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</si>
  <si>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</si>
  <si>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</si>
  <si>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</si>
  <si>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</si>
  <si>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</si>
  <si>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</si>
  <si>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</si>
  <si>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</si>
  <si>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</si>
  <si>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</si>
  <si>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</si>
  <si>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</si>
  <si>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</si>
  <si>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</si>
  <si>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</si>
  <si>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</si>
  <si>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</si>
  <si>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</si>
  <si>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</si>
  <si>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</si>
  <si>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</si>
  <si>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</si>
  <si>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</si>
  <si>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</si>
  <si>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</si>
  <si>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</si>
  <si>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</si>
  <si>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</si>
  <si>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</si>
  <si>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</si>
  <si>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</si>
  <si>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</si>
  <si>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</si>
  <si>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</si>
  <si>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</si>
  <si>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</si>
  <si>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</si>
  <si>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</si>
  <si>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</si>
  <si>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</si>
  <si>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</si>
  <si>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</si>
  <si>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</si>
  <si>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</si>
  <si>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</si>
  <si>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</si>
  <si>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</si>
  <si>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</si>
  <si>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</si>
  <si>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</si>
  <si>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</si>
  <si>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</si>
  <si>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</si>
  <si>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</si>
  <si>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</si>
  <si>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</si>
  <si>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</si>
  <si>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</si>
  <si>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</si>
  <si>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</si>
  <si>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</si>
  <si>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</si>
  <si>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</si>
  <si>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</si>
  <si>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</si>
  <si>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</si>
  <si>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</si>
  <si>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</si>
  <si>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</si>
  <si>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</si>
  <si>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</si>
  <si>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</si>
  <si>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</si>
  <si>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</si>
  <si>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</si>
  <si>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</si>
  <si>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</si>
  <si>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</si>
  <si>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</si>
  <si>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</si>
  <si>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</si>
  <si>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</si>
  <si>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</si>
  <si>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</si>
  <si>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</si>
  <si>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</si>
  <si>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</si>
  <si>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</si>
  <si>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</si>
  <si>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</si>
  <si>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</si>
  <si>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</si>
  <si>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</si>
  <si>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</si>
  <si>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</si>
  <si>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</si>
  <si>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</si>
  <si>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</si>
  <si>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</si>
  <si>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</si>
  <si>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</si>
  <si>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</si>
  <si>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</si>
  <si>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</si>
  <si>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B.4: Population 16 years old and over by labour force status, sex, age group, and urban/rural area, May-21 (Q2)</t>
  </si>
  <si>
    <t>Table B.1: Summary labour force indicators, May-21 (Q2)</t>
  </si>
  <si>
    <t>Table B.2: Population by sex, age group and urban/rural area, May-21 (Q2)</t>
  </si>
  <si>
    <t>Table B.3: Households by household size, sex of head of household and urban/rural area, May-21 (Q2)</t>
  </si>
  <si>
    <t>Table B.5: Population 16 years old and over by labour force status and level of educational attainment , May-21 (Q2)</t>
  </si>
  <si>
    <t>Table B.6: Population 16 years old and over by labour force status and marital status, May-21 (Q2)</t>
  </si>
  <si>
    <t>Table B.7:Employed population by sex, age group, and urban/rural area, May-21 (Q2)</t>
  </si>
  <si>
    <t>Table B.8: Employed population by sex, occupation group, and urban/rural area, May-21 (Q2)</t>
  </si>
  <si>
    <t>Table B.9: Employed population by sex, educational attainment, and urban/rural area, May-21 (Q2)</t>
  </si>
  <si>
    <t>Table B.10:Employed population by sex, branch of economic activity, and urban/rural area, May-21 (Q2)</t>
  </si>
  <si>
    <t>Table B.11: Educational attainement and field of Education by Labour market status, May-21 (Q2)</t>
  </si>
  <si>
    <t>Table B.12: Employed population by sex, status in employment, and urban/rural area, May-21 (Q2)</t>
  </si>
  <si>
    <t>Table B.13: Employed population by sex, hours usually worked per week at all jobs, and urban/rural area, May-21 (Q2)</t>
  </si>
  <si>
    <t>Table B.14: Youth  Population by sex, and residential area, May-21 (Q2)</t>
  </si>
  <si>
    <t>Table B.15: Youth Unemployed by sex, duration of seeking employment, and urban/rural area, May-21 (Q2)</t>
  </si>
  <si>
    <t>Table B.16:Youth not in employment and not currently in education or training by sex, age group, and urban/rural area, May-21 (Q2)</t>
  </si>
  <si>
    <t>Table B.17:Unemployed population by sex, broad age group and urban/rural area, May-21 (Q2)</t>
  </si>
  <si>
    <t>Table B.18: Unemployed population by sex, level of educational, and urban/rural area, May-21 (Q2)</t>
  </si>
  <si>
    <t>Table B.19A: Unemployed population(who looked for a job) by sex,method of seeking employment, and urban/rural area, May-21 (Q2)</t>
  </si>
  <si>
    <t>Table B.20: Unemployed population(who looked for a job) by sex, duration of seeking employment, and urban/rural area, May-21 (Q2)</t>
  </si>
  <si>
    <t>Table B.21: Time related under employment by age group sex and area of residence, May-21 (Q2)</t>
  </si>
  <si>
    <t>26,000</t>
  </si>
  <si>
    <t>20,800</t>
  </si>
  <si>
    <t>30,000</t>
  </si>
  <si>
    <t>65,000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</si>
</sst>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###0"/>
    <numFmt numFmtId="180" formatCode="_(* #,##0_);_(* \(#,##0\);_(* &quot;-&quot;??_);_(@_)"/>
    <numFmt numFmtId="181" formatCode="#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"/>
    <numFmt numFmtId="188" formatCode="###0.00"/>
    <numFmt numFmtId="189" formatCode="####.00"/>
    <numFmt numFmtId="190" formatCode="_(* #,##0.0_);_(* \(#,##0.0\);_(* &quot;-&quot;??_);_(@_)"/>
    <numFmt numFmtId="191" formatCode="###0.0%"/>
    <numFmt numFmtId="192" formatCode="####.0%"/>
    <numFmt numFmtId="193" formatCode="#,##0.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[$-409]dddd\,\ mmmm\ dd\,\ yyyy"/>
    <numFmt numFmtId="201" formatCode="[$-409]h:mm:ss\ AM/PM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0.000%"/>
    <numFmt numFmtId="210" formatCode="[$-409]dddd\,\ mmmm\ d\,\ yyyy"/>
    <numFmt numFmtId="211" formatCode="#,##0.000"/>
    <numFmt numFmtId="212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9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37" fontId="1" fillId="0" borderId="0" xfId="42" applyNumberFormat="1" applyFont="1" applyBorder="1" applyAlignment="1">
      <alignment horizontal="right" vertical="top"/>
    </xf>
    <xf numFmtId="180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80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79" fontId="6" fillId="0" borderId="0" xfId="60" applyNumberFormat="1" applyFont="1" applyFill="1" applyBorder="1" applyAlignment="1">
      <alignment horizontal="right" vertical="top"/>
      <protection/>
    </xf>
    <xf numFmtId="179" fontId="14" fillId="0" borderId="0" xfId="63" applyNumberFormat="1" applyFont="1" applyBorder="1" applyAlignment="1">
      <alignment horizontal="right" vertical="top"/>
      <protection/>
    </xf>
    <xf numFmtId="179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43" fontId="14" fillId="0" borderId="0" xfId="42" applyFont="1" applyBorder="1" applyAlignment="1">
      <alignment horizontal="right" vertical="top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Font="1" applyBorder="1" applyAlignment="1">
      <alignment/>
    </xf>
    <xf numFmtId="180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58" fillId="0" borderId="11" xfId="42" applyNumberFormat="1" applyFont="1" applyBorder="1" applyAlignment="1">
      <alignment/>
    </xf>
    <xf numFmtId="180" fontId="12" fillId="0" borderId="11" xfId="42" applyNumberFormat="1" applyFont="1" applyBorder="1" applyAlignment="1">
      <alignment horizontal="right" vertical="top"/>
    </xf>
    <xf numFmtId="180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80" fontId="12" fillId="0" borderId="11" xfId="42" applyNumberFormat="1" applyFont="1" applyBorder="1" applyAlignment="1">
      <alignment horizontal="right"/>
    </xf>
    <xf numFmtId="180" fontId="58" fillId="0" borderId="11" xfId="42" applyNumberFormat="1" applyFont="1" applyBorder="1" applyAlignment="1">
      <alignment/>
    </xf>
    <xf numFmtId="182" fontId="38" fillId="0" borderId="11" xfId="68" applyNumberFormat="1" applyFont="1" applyBorder="1" applyAlignment="1">
      <alignment/>
    </xf>
    <xf numFmtId="182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82" fontId="37" fillId="0" borderId="11" xfId="68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42" applyNumberFormat="1" applyFont="1" applyFill="1" applyBorder="1" applyAlignment="1">
      <alignment/>
    </xf>
    <xf numFmtId="182" fontId="37" fillId="34" borderId="11" xfId="68" applyNumberFormat="1" applyFont="1" applyFill="1" applyBorder="1" applyAlignment="1">
      <alignment/>
    </xf>
    <xf numFmtId="182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0" fontId="12" fillId="0" borderId="11" xfId="42" applyNumberFormat="1" applyFont="1" applyFill="1" applyBorder="1" applyAlignment="1">
      <alignment horizontal="right" vertical="top"/>
    </xf>
    <xf numFmtId="182" fontId="38" fillId="0" borderId="11" xfId="68" applyNumberFormat="1" applyFont="1" applyBorder="1" applyAlignment="1">
      <alignment/>
    </xf>
    <xf numFmtId="180" fontId="0" fillId="34" borderId="11" xfId="42" applyNumberFormat="1" applyFont="1" applyFill="1" applyBorder="1" applyAlignment="1">
      <alignment/>
    </xf>
    <xf numFmtId="180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80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80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80" fontId="0" fillId="36" borderId="15" xfId="42" applyNumberFormat="1" applyFont="1" applyFill="1" applyBorder="1" applyAlignment="1">
      <alignment horizontal="center"/>
    </xf>
    <xf numFmtId="180" fontId="0" fillId="36" borderId="10" xfId="42" applyNumberFormat="1" applyFont="1" applyFill="1" applyBorder="1" applyAlignment="1">
      <alignment horizontal="center"/>
    </xf>
    <xf numFmtId="180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80" fontId="0" fillId="36" borderId="11" xfId="42" applyNumberFormat="1" applyFont="1" applyFill="1" applyBorder="1" applyAlignment="1">
      <alignment horizontal="center" vertical="center"/>
    </xf>
    <xf numFmtId="180" fontId="0" fillId="36" borderId="11" xfId="42" applyNumberFormat="1" applyFont="1" applyFill="1" applyBorder="1" applyAlignment="1">
      <alignment horizontal="center"/>
    </xf>
    <xf numFmtId="180" fontId="0" fillId="36" borderId="17" xfId="42" applyNumberFormat="1" applyFont="1" applyFill="1" applyBorder="1" applyAlignment="1">
      <alignment horizontal="center"/>
    </xf>
    <xf numFmtId="180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9" borderId="11" xfId="0" applyFill="1" applyBorder="1" applyAlignment="1">
      <alignment horizontal="left"/>
    </xf>
    <xf numFmtId="0" fontId="41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13">
      <selection activeCell="B10" sqref="B10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1" t="s">
        <v>70</v>
      </c>
      <c r="B1" s="161"/>
    </row>
    <row r="2" spans="1:2" ht="15.75">
      <c r="A2" s="26"/>
      <c r="B2" s="14" t="s">
        <v>176</v>
      </c>
    </row>
    <row r="3" spans="1:2" ht="15.75">
      <c r="A3" s="15">
        <v>1</v>
      </c>
      <c r="B3" s="16" t="str">
        <f>'Table 1'!A1</f>
        <v>Table B.1: Summary labour force indicators, May-21 (Q2)</v>
      </c>
    </row>
    <row r="4" spans="1:2" ht="15.75">
      <c r="A4" s="17"/>
      <c r="B4" s="14" t="s">
        <v>67</v>
      </c>
    </row>
    <row r="5" spans="1:2" ht="15.75">
      <c r="A5" s="15">
        <v>2</v>
      </c>
      <c r="B5" s="16" t="str">
        <f>'Table 2-3'!A1</f>
        <v>Table B.2: Population by sex, age group and urban/rural area, May-21 (Q2)</v>
      </c>
    </row>
    <row r="6" spans="1:2" ht="15.75">
      <c r="A6" s="15">
        <f>1+A5</f>
        <v>3</v>
      </c>
      <c r="B6" s="16" t="str">
        <f>'Table 2-3'!A23</f>
        <v>Table B.3: Households by household size, sex of head of household and urban/rural area, May-21 (Q2)</v>
      </c>
    </row>
    <row r="7" spans="1:2" ht="15.75">
      <c r="A7" s="17"/>
      <c r="B7" s="14" t="s">
        <v>3</v>
      </c>
    </row>
    <row r="8" spans="1:2" s="51" customFormat="1" ht="15.75">
      <c r="A8" s="15">
        <v>4</v>
      </c>
      <c r="B8" s="16" t="s">
        <v>201</v>
      </c>
    </row>
    <row r="9" spans="1:2" ht="15.75">
      <c r="A9" s="15">
        <v>5</v>
      </c>
      <c r="B9" s="16" t="str">
        <f>'Table 5'!A2</f>
        <v>Table B.5: Population 16 years old and over by labour force status and level of educational attainment , May-21 (Q2)</v>
      </c>
    </row>
    <row r="10" spans="1:2" ht="15.75">
      <c r="A10" s="17"/>
      <c r="B10" s="14" t="s">
        <v>68</v>
      </c>
    </row>
    <row r="11" spans="1:2" ht="15.75">
      <c r="A11" s="12">
        <v>6</v>
      </c>
      <c r="B11" s="18" t="str">
        <f>'Table 6'!A1</f>
        <v>Table B.6: Population 16 years old and over by labour force status and marital status, May-21 (Q2)</v>
      </c>
    </row>
    <row r="12" spans="1:2" ht="15.75">
      <c r="A12" s="17"/>
      <c r="B12" s="14" t="s">
        <v>69</v>
      </c>
    </row>
    <row r="13" spans="1:2" ht="15.75">
      <c r="A13" s="15">
        <f>1+A11</f>
        <v>7</v>
      </c>
      <c r="B13" s="18" t="str">
        <f>'Table 7-8 '!A1</f>
        <v>Table B.7:Employed population by sex, age group, and urban/rural area, May-21 (Q2)</v>
      </c>
    </row>
    <row r="14" spans="1:2" ht="15.75">
      <c r="A14" s="15">
        <f>1+A13</f>
        <v>8</v>
      </c>
      <c r="B14" s="18" t="str">
        <f>'Table 7-8 '!A20</f>
        <v>Table B.8: Employed population by sex, occupation group, and urban/rural area, May-21 (Q2)</v>
      </c>
    </row>
    <row r="15" spans="1:2" ht="15.75">
      <c r="A15" s="15">
        <v>9</v>
      </c>
      <c r="B15" s="18" t="str">
        <f>'Table 9'!A2</f>
        <v>Table B.9: Employed population by sex, educational attainment, and urban/rural area, May-21 (Q2)</v>
      </c>
    </row>
    <row r="16" spans="1:2" ht="15.75">
      <c r="A16" s="15">
        <f>1+A15</f>
        <v>10</v>
      </c>
      <c r="B16" s="18" t="str">
        <f>Table10!A1</f>
        <v>Table B.10:Employed population by sex, branch of economic activity, and urban/rural area, May-21 (Q2)</v>
      </c>
    </row>
    <row r="17" spans="1:2" ht="15.75">
      <c r="A17" s="15">
        <v>11</v>
      </c>
      <c r="B17" s="18" t="str">
        <f>'Table 11'!A1</f>
        <v>Table B.11: Educational attainement and field of Education by Labour market status, May-21 (Q2)</v>
      </c>
    </row>
    <row r="18" spans="1:2" ht="15.75">
      <c r="A18" s="15">
        <v>12</v>
      </c>
      <c r="B18" s="18" t="str">
        <f>'Table 12-13'!A1</f>
        <v>Table B.12: Employed population by sex, status in employment, and urban/rural area, May-21 (Q2)</v>
      </c>
    </row>
    <row r="19" spans="1:2" ht="15.75">
      <c r="A19" s="15">
        <v>13</v>
      </c>
      <c r="B19" s="18" t="str">
        <f>'Table 12-13'!A12</f>
        <v>Table B.13: Employed population by sex, hours usually worked per week at all jobs, and urban/rural area, May-21 (Q2)</v>
      </c>
    </row>
    <row r="20" spans="1:2" ht="15.75">
      <c r="A20" s="17"/>
      <c r="B20" s="14" t="s">
        <v>88</v>
      </c>
    </row>
    <row r="21" spans="1:2" s="51" customFormat="1" ht="15.75">
      <c r="A21" s="62">
        <v>14</v>
      </c>
      <c r="B21" s="18" t="str">
        <f>'Table 14'!A1</f>
        <v>Table B.14: Youth  Population by sex, and residential area, May-21 (Q2)</v>
      </c>
    </row>
    <row r="22" spans="1:2" ht="15.75">
      <c r="A22" s="62">
        <v>15</v>
      </c>
      <c r="B22" s="18" t="str">
        <f>Table15!A1</f>
        <v>Table B.15: Youth Unemployed by sex, duration of seeking employment, and urban/rural area, May-21 (Q2)</v>
      </c>
    </row>
    <row r="23" spans="1:2" ht="15.75">
      <c r="A23" s="62">
        <v>16</v>
      </c>
      <c r="B23" s="18" t="str">
        <f>'Table 16 '!A1</f>
        <v>Table B.16:Youth not in employment and not currently in education or training by sex, age group, and urban/rural area, May-21 (Q2)</v>
      </c>
    </row>
    <row r="24" spans="1:2" ht="15.75">
      <c r="A24" s="17"/>
      <c r="B24" s="24" t="s">
        <v>89</v>
      </c>
    </row>
    <row r="25" spans="1:2" s="51" customFormat="1" ht="15.75">
      <c r="A25" s="62">
        <f>1+A23</f>
        <v>17</v>
      </c>
      <c r="B25" s="18" t="str">
        <f>'Table17-18'!A1</f>
        <v>Table B.17:Unemployed population by sex, broad age group and urban/rural area, May-21 (Q2)</v>
      </c>
    </row>
    <row r="26" spans="1:2" s="51" customFormat="1" ht="15.75">
      <c r="A26" s="62">
        <f>1+A25</f>
        <v>18</v>
      </c>
      <c r="B26" s="18" t="str">
        <f>'Table17-18'!A12</f>
        <v>Table B.18: Unemployed population by sex, level of educational, and urban/rural area, May-21 (Q2)</v>
      </c>
    </row>
    <row r="27" spans="1:2" ht="15.75">
      <c r="A27" s="15">
        <f>1+A26</f>
        <v>19</v>
      </c>
      <c r="B27" s="18" t="str">
        <f>'Table 19-20'!A1</f>
        <v>Table B.19A: Unemployed population(who looked for a job) by sex,method of seeking employment, and urban/rural area, May-21 (Q2)</v>
      </c>
    </row>
    <row r="28" spans="1:2" ht="15.75">
      <c r="A28" s="15">
        <f>1+A27</f>
        <v>20</v>
      </c>
      <c r="B28" s="18" t="str">
        <f>'Table 19-20'!A15</f>
        <v>Table B.20: Unemployed population(who looked for a job) by sex, duration of seeking employment, and urban/rural area, May-21 (Q2)</v>
      </c>
    </row>
    <row r="29" spans="1:2" ht="15.75">
      <c r="A29" s="15">
        <f>1+A28</f>
        <v>21</v>
      </c>
      <c r="B29" s="18" t="str">
        <f>'Table 21'!A1</f>
        <v>Table B.21: Time related under employment by age group sex and area of residence, May-21 (Q2)</v>
      </c>
    </row>
    <row r="30" spans="1:2" s="61" customFormat="1" ht="15.75">
      <c r="A30" s="59"/>
      <c r="B30" s="60"/>
    </row>
    <row r="35" ht="15">
      <c r="B35" s="2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A3" sqref="A3:E23"/>
    </sheetView>
  </sheetViews>
  <sheetFormatPr defaultColWidth="11.421875" defaultRowHeight="15"/>
  <cols>
    <col min="1" max="1" width="44.8515625" style="65" customWidth="1"/>
    <col min="2" max="2" width="11.7109375" style="34" customWidth="1"/>
    <col min="3" max="3" width="12.7109375" style="34" customWidth="1"/>
    <col min="4" max="6" width="11.7109375" style="34" customWidth="1"/>
    <col min="7" max="16384" width="11.421875" style="34" customWidth="1"/>
  </cols>
  <sheetData>
    <row r="1" spans="1:5" ht="21" customHeight="1">
      <c r="A1" s="196" t="s">
        <v>211</v>
      </c>
      <c r="B1" s="196"/>
      <c r="C1" s="196"/>
      <c r="D1" s="196"/>
      <c r="E1" s="196"/>
    </row>
    <row r="2" spans="1:6" ht="15">
      <c r="A2" s="51"/>
      <c r="B2" s="51"/>
      <c r="C2" s="51"/>
      <c r="D2" s="51"/>
      <c r="E2" s="51"/>
      <c r="F2" s="72"/>
    </row>
    <row r="3" spans="1:6" s="5" customFormat="1" ht="15" customHeight="1">
      <c r="A3" s="197" t="s">
        <v>194</v>
      </c>
      <c r="B3" s="181" t="s">
        <v>12</v>
      </c>
      <c r="C3" s="181" t="s">
        <v>13</v>
      </c>
      <c r="D3" s="181" t="s">
        <v>14</v>
      </c>
      <c r="E3" s="181" t="s">
        <v>9</v>
      </c>
      <c r="F3" s="44"/>
    </row>
    <row r="4" spans="1:6" ht="10.5" customHeight="1">
      <c r="A4" s="197"/>
      <c r="B4" s="181"/>
      <c r="C4" s="181"/>
      <c r="D4" s="181"/>
      <c r="E4" s="181"/>
      <c r="F4" s="42"/>
    </row>
    <row r="5" spans="1:6" ht="15">
      <c r="A5" s="104" t="s">
        <v>9</v>
      </c>
      <c r="B5" s="138">
        <v>40.767323682718114</v>
      </c>
      <c r="C5" s="138">
        <v>12.498622587378758</v>
      </c>
      <c r="D5" s="139">
        <v>46.734053729903124</v>
      </c>
      <c r="E5" s="139">
        <v>100</v>
      </c>
      <c r="F5" s="40"/>
    </row>
    <row r="6" spans="1:6" ht="15">
      <c r="A6" s="89" t="s">
        <v>61</v>
      </c>
      <c r="B6" s="140">
        <v>39.69347343627479</v>
      </c>
      <c r="C6" s="140">
        <v>12.657176482283381</v>
      </c>
      <c r="D6" s="140">
        <v>47.649350081441824</v>
      </c>
      <c r="E6" s="141">
        <v>100</v>
      </c>
      <c r="F6" s="40"/>
    </row>
    <row r="7" spans="1:6" ht="15">
      <c r="A7" s="89" t="s">
        <v>56</v>
      </c>
      <c r="B7" s="140">
        <v>38.34916792431808</v>
      </c>
      <c r="C7" s="140">
        <v>11.171405227103149</v>
      </c>
      <c r="D7" s="140">
        <v>50.47942684857877</v>
      </c>
      <c r="E7" s="141">
        <v>100</v>
      </c>
      <c r="F7" s="40"/>
    </row>
    <row r="8" spans="1:6" ht="15">
      <c r="A8" s="89" t="s">
        <v>186</v>
      </c>
      <c r="B8" s="140">
        <v>26.77943807377507</v>
      </c>
      <c r="C8" s="140">
        <v>11.262508786696715</v>
      </c>
      <c r="D8" s="140">
        <v>61.95805313952821</v>
      </c>
      <c r="E8" s="141">
        <v>100</v>
      </c>
      <c r="F8" s="40"/>
    </row>
    <row r="9" spans="1:6" ht="15">
      <c r="A9" s="89" t="s">
        <v>187</v>
      </c>
      <c r="B9" s="140">
        <v>53.02776368888791</v>
      </c>
      <c r="C9" s="140">
        <v>17.556524451137104</v>
      </c>
      <c r="D9" s="140">
        <v>29.415711859974987</v>
      </c>
      <c r="E9" s="141">
        <v>100</v>
      </c>
      <c r="F9" s="40"/>
    </row>
    <row r="10" spans="1:6" ht="15">
      <c r="A10" s="89" t="s">
        <v>102</v>
      </c>
      <c r="B10" s="140">
        <v>74.79147697339371</v>
      </c>
      <c r="C10" s="140">
        <v>13.01506481800104</v>
      </c>
      <c r="D10" s="140">
        <v>12.193762732923037</v>
      </c>
      <c r="E10" s="141">
        <v>100</v>
      </c>
      <c r="F10" s="40"/>
    </row>
    <row r="11" spans="1:6" ht="4.5" customHeight="1">
      <c r="A11" s="89"/>
      <c r="B11" s="140"/>
      <c r="C11" s="140"/>
      <c r="D11" s="140"/>
      <c r="E11" s="89"/>
      <c r="F11" s="40"/>
    </row>
    <row r="12" spans="1:6" ht="15" customHeight="1">
      <c r="A12" s="198" t="s">
        <v>193</v>
      </c>
      <c r="B12" s="181" t="s">
        <v>12</v>
      </c>
      <c r="C12" s="181" t="s">
        <v>13</v>
      </c>
      <c r="D12" s="181" t="s">
        <v>14</v>
      </c>
      <c r="E12" s="181" t="s">
        <v>9</v>
      </c>
      <c r="F12" s="40"/>
    </row>
    <row r="13" spans="1:6" ht="15" customHeight="1">
      <c r="A13" s="198"/>
      <c r="B13" s="181"/>
      <c r="C13" s="181"/>
      <c r="D13" s="181"/>
      <c r="E13" s="181"/>
      <c r="F13" s="40"/>
    </row>
    <row r="14" spans="1:6" ht="15">
      <c r="A14" s="142" t="s">
        <v>9</v>
      </c>
      <c r="B14" s="143">
        <v>42.33938604957392</v>
      </c>
      <c r="C14" s="143">
        <v>13.05731750200136</v>
      </c>
      <c r="D14" s="143">
        <v>44.60329644842472</v>
      </c>
      <c r="E14" s="144">
        <v>100</v>
      </c>
      <c r="F14" s="40"/>
    </row>
    <row r="15" spans="1:6" ht="15">
      <c r="A15" s="89" t="s">
        <v>197</v>
      </c>
      <c r="B15" s="145">
        <v>41.1004901841129</v>
      </c>
      <c r="C15" s="145">
        <v>12.970294910354477</v>
      </c>
      <c r="D15" s="145">
        <v>45.929214905532625</v>
      </c>
      <c r="E15" s="146">
        <v>100</v>
      </c>
      <c r="F15" s="40"/>
    </row>
    <row r="16" spans="1:6" ht="15">
      <c r="A16" s="89" t="s">
        <v>3</v>
      </c>
      <c r="B16" s="146">
        <v>72.76068320349425</v>
      </c>
      <c r="C16" s="145">
        <v>3.3671240913980243</v>
      </c>
      <c r="D16" s="146">
        <v>23.87219270510773</v>
      </c>
      <c r="E16" s="146">
        <v>100</v>
      </c>
      <c r="F16" s="40"/>
    </row>
    <row r="17" spans="1:6" ht="15">
      <c r="A17" s="89" t="s">
        <v>188</v>
      </c>
      <c r="B17" s="145">
        <v>36.7075254438749</v>
      </c>
      <c r="C17" s="145">
        <v>17.77059653814724</v>
      </c>
      <c r="D17" s="145">
        <v>45.52187801797786</v>
      </c>
      <c r="E17" s="146">
        <v>100</v>
      </c>
      <c r="F17" s="40"/>
    </row>
    <row r="18" spans="1:6" ht="15">
      <c r="A18" s="89" t="s">
        <v>189</v>
      </c>
      <c r="B18" s="145">
        <v>55.76545059657998</v>
      </c>
      <c r="C18" s="145">
        <v>17.39979105954803</v>
      </c>
      <c r="D18" s="145">
        <v>26.834758343871997</v>
      </c>
      <c r="E18" s="146">
        <v>100</v>
      </c>
      <c r="F18" s="40"/>
    </row>
    <row r="19" spans="1:6" ht="15">
      <c r="A19" s="89" t="s">
        <v>190</v>
      </c>
      <c r="B19" s="145">
        <v>36.281267231440175</v>
      </c>
      <c r="C19" s="145">
        <v>11.744531889651947</v>
      </c>
      <c r="D19" s="145">
        <v>51.97420087890789</v>
      </c>
      <c r="E19" s="146">
        <v>100</v>
      </c>
      <c r="F19" s="40"/>
    </row>
    <row r="20" spans="1:6" ht="15">
      <c r="A20" s="89" t="s">
        <v>195</v>
      </c>
      <c r="B20" s="145">
        <v>47.09322880162752</v>
      </c>
      <c r="C20" s="145">
        <v>15.278458322737507</v>
      </c>
      <c r="D20" s="145">
        <v>37.628312875634975</v>
      </c>
      <c r="E20" s="146">
        <v>100</v>
      </c>
      <c r="F20" s="40"/>
    </row>
    <row r="21" spans="1:6" ht="15">
      <c r="A21" s="89" t="s">
        <v>191</v>
      </c>
      <c r="B21" s="145">
        <v>52.44560634171024</v>
      </c>
      <c r="C21" s="145">
        <v>9.289087535840784</v>
      </c>
      <c r="D21" s="145">
        <v>38.265306122448976</v>
      </c>
      <c r="E21" s="146">
        <v>100</v>
      </c>
      <c r="F21" s="71"/>
    </row>
    <row r="22" spans="1:6" ht="15">
      <c r="A22" s="89" t="s">
        <v>192</v>
      </c>
      <c r="B22" s="145">
        <v>66.26964238332498</v>
      </c>
      <c r="C22" s="145">
        <v>11.204634570594651</v>
      </c>
      <c r="D22" s="145">
        <v>22.52719714614228</v>
      </c>
      <c r="E22" s="146">
        <v>100</v>
      </c>
      <c r="F22" s="43"/>
    </row>
    <row r="23" spans="1:6" ht="15">
      <c r="A23" s="89" t="s">
        <v>177</v>
      </c>
      <c r="B23" s="145">
        <v>37.628490942671114</v>
      </c>
      <c r="C23" s="145">
        <v>19.20041788705856</v>
      </c>
      <c r="D23" s="145">
        <v>43.17295673749604</v>
      </c>
      <c r="E23" s="146">
        <v>100</v>
      </c>
      <c r="F23" s="44"/>
    </row>
    <row r="27" spans="2:6" ht="15">
      <c r="B27" s="37"/>
      <c r="C27" s="37"/>
      <c r="D27" s="37"/>
      <c r="E27" s="37"/>
      <c r="F27" s="37"/>
    </row>
    <row r="29" spans="2:6" ht="15">
      <c r="B29" s="37"/>
      <c r="C29" s="37"/>
      <c r="D29" s="37"/>
      <c r="E29" s="37"/>
      <c r="F29" s="37"/>
    </row>
    <row r="30" spans="2:6" ht="15">
      <c r="B30" s="37"/>
      <c r="C30" s="37"/>
      <c r="D30" s="37"/>
      <c r="E30" s="37"/>
      <c r="F30" s="37"/>
    </row>
    <row r="31" spans="2:6" ht="15">
      <c r="B31" s="37"/>
      <c r="C31" s="37"/>
      <c r="D31" s="37"/>
      <c r="E31" s="37"/>
      <c r="F31" s="37"/>
    </row>
    <row r="32" spans="3:6" ht="15">
      <c r="C32" s="37"/>
      <c r="D32" s="37"/>
      <c r="E32" s="37"/>
      <c r="F32" s="37"/>
    </row>
    <row r="33" spans="2:6" ht="15">
      <c r="B33" s="37"/>
      <c r="C33" s="37"/>
      <c r="D33" s="37"/>
      <c r="E33" s="37"/>
      <c r="F33" s="37"/>
    </row>
    <row r="34" spans="2:6" ht="15">
      <c r="B34" s="37"/>
      <c r="C34" s="37"/>
      <c r="D34" s="37"/>
      <c r="E34" s="37"/>
      <c r="F34" s="37"/>
    </row>
    <row r="35" spans="2:6" ht="15">
      <c r="B35" s="37"/>
      <c r="C35" s="37"/>
      <c r="D35" s="37"/>
      <c r="E35" s="37"/>
      <c r="F35" s="37"/>
    </row>
    <row r="36" spans="2:6" ht="15">
      <c r="B36" s="37"/>
      <c r="C36" s="37"/>
      <c r="D36" s="37"/>
      <c r="E36" s="37"/>
      <c r="F36" s="37"/>
    </row>
    <row r="37" spans="2:6" ht="15">
      <c r="B37" s="37"/>
      <c r="C37" s="37"/>
      <c r="D37" s="37"/>
      <c r="E37" s="37"/>
      <c r="F37" s="37"/>
    </row>
    <row r="38" spans="2:6" ht="15">
      <c r="B38" s="37"/>
      <c r="C38" s="37"/>
      <c r="D38" s="37"/>
      <c r="E38" s="37"/>
      <c r="F38" s="37"/>
    </row>
    <row r="39" spans="2:6" ht="15">
      <c r="B39" s="37"/>
      <c r="C39" s="37"/>
      <c r="D39" s="37"/>
      <c r="E39" s="37"/>
      <c r="F39" s="37"/>
    </row>
    <row r="40" spans="2:6" ht="15">
      <c r="B40" s="37"/>
      <c r="C40" s="37"/>
      <c r="D40" s="37"/>
      <c r="E40" s="37"/>
      <c r="F40" s="37"/>
    </row>
    <row r="41" spans="2:6" ht="15">
      <c r="B41" s="37"/>
      <c r="C41" s="37"/>
      <c r="D41" s="37"/>
      <c r="E41" s="37"/>
      <c r="F41" s="37"/>
    </row>
    <row r="42" spans="2:6" ht="15">
      <c r="B42" s="37"/>
      <c r="C42" s="37"/>
      <c r="D42" s="37"/>
      <c r="F42" s="37"/>
    </row>
    <row r="43" spans="2:6" ht="15">
      <c r="B43" s="37"/>
      <c r="C43" s="37"/>
      <c r="E43" s="37"/>
      <c r="F43" s="37"/>
    </row>
    <row r="44" spans="2:6" ht="15">
      <c r="B44" s="37"/>
      <c r="C44" s="37"/>
      <c r="D44" s="37"/>
      <c r="E44" s="37"/>
      <c r="F44" s="37"/>
    </row>
    <row r="45" spans="2:6" ht="15">
      <c r="B45" s="37"/>
      <c r="C45" s="37"/>
      <c r="D45" s="37"/>
      <c r="E45" s="37"/>
      <c r="F45" s="37"/>
    </row>
    <row r="46" spans="2:6" ht="15">
      <c r="B46" s="37"/>
      <c r="C46" s="37"/>
      <c r="D46" s="37"/>
      <c r="E46" s="37"/>
      <c r="F46" s="37"/>
    </row>
    <row r="47" spans="2:6" ht="15">
      <c r="B47" s="37"/>
      <c r="C47" s="37"/>
      <c r="D47" s="37"/>
      <c r="E47" s="37"/>
      <c r="F47" s="37"/>
    </row>
    <row r="48" spans="2:6" ht="15">
      <c r="B48" s="37"/>
      <c r="C48" s="37"/>
      <c r="D48" s="37"/>
      <c r="E48" s="37"/>
      <c r="F48" s="37"/>
    </row>
    <row r="49" spans="3:6" ht="15">
      <c r="C49" s="37"/>
      <c r="D49" s="37"/>
      <c r="E49" s="37"/>
      <c r="F49" s="37"/>
    </row>
    <row r="51" spans="2:6" ht="15">
      <c r="B51" s="37"/>
      <c r="C51" s="37"/>
      <c r="D51" s="37"/>
      <c r="E51" s="37"/>
      <c r="F51" s="37"/>
    </row>
    <row r="52" spans="3:6" ht="15">
      <c r="C52" s="37"/>
      <c r="D52" s="37"/>
      <c r="F52" s="37"/>
    </row>
  </sheetData>
  <sheetProtection/>
  <mergeCells count="11">
    <mergeCell ref="B12:B13"/>
    <mergeCell ref="C12:C13"/>
    <mergeCell ref="D12:D13"/>
    <mergeCell ref="E12:E13"/>
    <mergeCell ref="A12:A13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">
      <selection activeCell="A13" sqref="A13:J22"/>
    </sheetView>
  </sheetViews>
  <sheetFormatPr defaultColWidth="11.421875" defaultRowHeight="15"/>
  <cols>
    <col min="1" max="1" width="25.57421875" style="9" customWidth="1"/>
    <col min="2" max="6" width="10.28125" style="9" customWidth="1"/>
    <col min="7" max="7" width="13.28125" style="9" customWidth="1"/>
    <col min="8" max="8" width="15.140625" style="9" customWidth="1"/>
    <col min="9" max="9" width="11.00390625" style="9" customWidth="1"/>
    <col min="10" max="10" width="10.8515625" style="9" customWidth="1"/>
    <col min="11" max="16384" width="11.421875" style="9" customWidth="1"/>
  </cols>
  <sheetData>
    <row r="1" ht="15.75">
      <c r="A1" s="29" t="s">
        <v>212</v>
      </c>
    </row>
    <row r="2" spans="1:8" ht="15">
      <c r="A2" s="199"/>
      <c r="B2" s="200" t="s">
        <v>9</v>
      </c>
      <c r="C2" s="187" t="s">
        <v>53</v>
      </c>
      <c r="D2" s="187"/>
      <c r="E2" s="187" t="s">
        <v>200</v>
      </c>
      <c r="F2" s="187"/>
      <c r="G2" s="201" t="s">
        <v>179</v>
      </c>
      <c r="H2" s="201" t="s">
        <v>171</v>
      </c>
    </row>
    <row r="3" spans="1:8" ht="15" customHeight="1">
      <c r="A3" s="199"/>
      <c r="B3" s="200"/>
      <c r="C3" s="200" t="s">
        <v>34</v>
      </c>
      <c r="D3" s="200" t="s">
        <v>35</v>
      </c>
      <c r="E3" s="200" t="s">
        <v>37</v>
      </c>
      <c r="F3" s="200" t="s">
        <v>36</v>
      </c>
      <c r="G3" s="201"/>
      <c r="H3" s="201"/>
    </row>
    <row r="4" spans="1:8" ht="18" customHeight="1">
      <c r="A4" s="199"/>
      <c r="B4" s="200"/>
      <c r="C4" s="200"/>
      <c r="D4" s="200"/>
      <c r="E4" s="200"/>
      <c r="F4" s="200"/>
      <c r="G4" s="201"/>
      <c r="H4" s="201"/>
    </row>
    <row r="5" spans="1:8" ht="15">
      <c r="A5" s="113" t="s">
        <v>15</v>
      </c>
      <c r="B5" s="76">
        <v>3130156</v>
      </c>
      <c r="C5" s="76">
        <v>1774123</v>
      </c>
      <c r="D5" s="76">
        <v>1356032</v>
      </c>
      <c r="E5" s="76">
        <v>869066</v>
      </c>
      <c r="F5" s="76">
        <v>2261090</v>
      </c>
      <c r="G5" s="76">
        <v>1099284</v>
      </c>
      <c r="H5" s="76">
        <v>2030872</v>
      </c>
    </row>
    <row r="6" spans="1:8" ht="15">
      <c r="A6" s="113" t="s">
        <v>59</v>
      </c>
      <c r="B6" s="76">
        <v>2372931</v>
      </c>
      <c r="C6" s="76">
        <v>1350313</v>
      </c>
      <c r="D6" s="76">
        <v>1022618</v>
      </c>
      <c r="E6" s="76">
        <v>598299</v>
      </c>
      <c r="F6" s="76">
        <v>1774632</v>
      </c>
      <c r="G6" s="76">
        <v>925299</v>
      </c>
      <c r="H6" s="76">
        <v>1447632</v>
      </c>
    </row>
    <row r="7" spans="1:8" ht="15">
      <c r="A7" s="113" t="s">
        <v>60</v>
      </c>
      <c r="B7" s="76">
        <v>26527</v>
      </c>
      <c r="C7" s="76">
        <v>15780</v>
      </c>
      <c r="D7" s="76">
        <v>10747</v>
      </c>
      <c r="E7" s="76">
        <v>12117</v>
      </c>
      <c r="F7" s="76">
        <v>14411</v>
      </c>
      <c r="G7" s="76">
        <v>5613</v>
      </c>
      <c r="H7" s="76">
        <v>20914</v>
      </c>
    </row>
    <row r="8" spans="1:8" ht="15">
      <c r="A8" s="113" t="s">
        <v>85</v>
      </c>
      <c r="B8" s="76">
        <v>682480</v>
      </c>
      <c r="C8" s="76">
        <v>403026</v>
      </c>
      <c r="D8" s="76">
        <v>279454</v>
      </c>
      <c r="E8" s="76">
        <v>242011</v>
      </c>
      <c r="F8" s="76">
        <v>440469</v>
      </c>
      <c r="G8" s="76">
        <v>158523</v>
      </c>
      <c r="H8" s="76">
        <v>523957</v>
      </c>
    </row>
    <row r="9" spans="1:10" ht="15">
      <c r="A9" s="113" t="s">
        <v>86</v>
      </c>
      <c r="B9" s="76">
        <v>1427</v>
      </c>
      <c r="C9" s="76">
        <v>1427</v>
      </c>
      <c r="D9" s="76">
        <v>0</v>
      </c>
      <c r="E9" s="76">
        <v>0</v>
      </c>
      <c r="F9" s="76">
        <v>1427</v>
      </c>
      <c r="G9" s="76">
        <v>0</v>
      </c>
      <c r="H9" s="76">
        <v>1427</v>
      </c>
      <c r="J9" s="28"/>
    </row>
    <row r="10" spans="1:10" ht="15">
      <c r="A10" s="113" t="s">
        <v>87</v>
      </c>
      <c r="B10" s="76">
        <v>46791</v>
      </c>
      <c r="C10" s="76">
        <v>3578</v>
      </c>
      <c r="D10" s="76">
        <v>43213</v>
      </c>
      <c r="E10" s="76">
        <v>16639</v>
      </c>
      <c r="F10" s="76">
        <v>30152</v>
      </c>
      <c r="G10" s="76">
        <v>9848</v>
      </c>
      <c r="H10" s="76">
        <v>36942</v>
      </c>
      <c r="J10" s="49"/>
    </row>
    <row r="11" spans="1:8" ht="6.75" customHeight="1">
      <c r="A11" s="10"/>
      <c r="B11" s="10"/>
      <c r="C11" s="10"/>
      <c r="D11" s="10"/>
      <c r="E11" s="10"/>
      <c r="F11" s="10"/>
      <c r="G11" s="10"/>
      <c r="H11" s="10"/>
    </row>
    <row r="12" spans="1:10" ht="15.75">
      <c r="A12" s="6" t="s">
        <v>213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>
      <c r="A13" s="202"/>
      <c r="B13" s="186" t="s">
        <v>55</v>
      </c>
      <c r="C13" s="186"/>
      <c r="D13" s="186"/>
      <c r="E13" s="186" t="s">
        <v>37</v>
      </c>
      <c r="F13" s="186"/>
      <c r="G13" s="186"/>
      <c r="H13" s="186" t="s">
        <v>36</v>
      </c>
      <c r="I13" s="186"/>
      <c r="J13" s="186"/>
    </row>
    <row r="14" spans="1:10" ht="15">
      <c r="A14" s="202"/>
      <c r="B14" s="147" t="s">
        <v>9</v>
      </c>
      <c r="C14" s="147" t="s">
        <v>34</v>
      </c>
      <c r="D14" s="147" t="s">
        <v>35</v>
      </c>
      <c r="E14" s="147" t="s">
        <v>9</v>
      </c>
      <c r="F14" s="147" t="s">
        <v>34</v>
      </c>
      <c r="G14" s="147" t="s">
        <v>35</v>
      </c>
      <c r="H14" s="147" t="s">
        <v>9</v>
      </c>
      <c r="I14" s="147" t="s">
        <v>34</v>
      </c>
      <c r="J14" s="147" t="s">
        <v>35</v>
      </c>
    </row>
    <row r="15" spans="1:12" ht="15.75" customHeight="1">
      <c r="A15" s="89" t="s">
        <v>15</v>
      </c>
      <c r="B15" s="76">
        <v>3130156</v>
      </c>
      <c r="C15" s="76">
        <v>1774123</v>
      </c>
      <c r="D15" s="76">
        <v>1356032</v>
      </c>
      <c r="E15" s="76">
        <v>869066</v>
      </c>
      <c r="F15" s="76">
        <v>488633</v>
      </c>
      <c r="G15" s="76">
        <v>380432</v>
      </c>
      <c r="H15" s="76">
        <v>2261090</v>
      </c>
      <c r="I15" s="76">
        <v>1285490</v>
      </c>
      <c r="J15" s="76">
        <v>975600</v>
      </c>
      <c r="L15" s="49"/>
    </row>
    <row r="16" spans="1:10" ht="15">
      <c r="A16" s="89" t="s">
        <v>81</v>
      </c>
      <c r="B16" s="76">
        <v>785839</v>
      </c>
      <c r="C16" s="76">
        <v>377684</v>
      </c>
      <c r="D16" s="76">
        <v>408155</v>
      </c>
      <c r="E16" s="76">
        <v>152076</v>
      </c>
      <c r="F16" s="76">
        <v>80760</v>
      </c>
      <c r="G16" s="76">
        <v>71316</v>
      </c>
      <c r="H16" s="76">
        <v>633762</v>
      </c>
      <c r="I16" s="76">
        <v>296923</v>
      </c>
      <c r="J16" s="76">
        <v>336839</v>
      </c>
    </row>
    <row r="17" spans="1:10" ht="15">
      <c r="A17" s="89" t="s">
        <v>82</v>
      </c>
      <c r="B17" s="76">
        <v>462487</v>
      </c>
      <c r="C17" s="76">
        <v>224917</v>
      </c>
      <c r="D17" s="76">
        <v>237570</v>
      </c>
      <c r="E17" s="76">
        <v>68771</v>
      </c>
      <c r="F17" s="76">
        <v>28245</v>
      </c>
      <c r="G17" s="76">
        <v>40526</v>
      </c>
      <c r="H17" s="76">
        <v>393716</v>
      </c>
      <c r="I17" s="76">
        <v>196673</v>
      </c>
      <c r="J17" s="76">
        <v>197043</v>
      </c>
    </row>
    <row r="18" spans="1:10" ht="15">
      <c r="A18" s="89" t="s">
        <v>79</v>
      </c>
      <c r="B18" s="76">
        <v>663958</v>
      </c>
      <c r="C18" s="76">
        <v>370659</v>
      </c>
      <c r="D18" s="76">
        <v>293299</v>
      </c>
      <c r="E18" s="76">
        <v>144760</v>
      </c>
      <c r="F18" s="76">
        <v>90143</v>
      </c>
      <c r="G18" s="76">
        <v>54617</v>
      </c>
      <c r="H18" s="76">
        <v>519198</v>
      </c>
      <c r="I18" s="76">
        <v>280515</v>
      </c>
      <c r="J18" s="76">
        <v>238682</v>
      </c>
    </row>
    <row r="19" spans="1:10" ht="15">
      <c r="A19" s="89" t="s">
        <v>76</v>
      </c>
      <c r="B19" s="76">
        <v>632374</v>
      </c>
      <c r="C19" s="76">
        <v>395120</v>
      </c>
      <c r="D19" s="76">
        <v>237254</v>
      </c>
      <c r="E19" s="76">
        <v>229015</v>
      </c>
      <c r="F19" s="76">
        <v>122832</v>
      </c>
      <c r="G19" s="76">
        <v>106183</v>
      </c>
      <c r="H19" s="76">
        <v>403359</v>
      </c>
      <c r="I19" s="76">
        <v>272288</v>
      </c>
      <c r="J19" s="76">
        <v>131071</v>
      </c>
    </row>
    <row r="20" spans="1:10" ht="15">
      <c r="A20" s="89" t="s">
        <v>80</v>
      </c>
      <c r="B20" s="76">
        <v>361534</v>
      </c>
      <c r="C20" s="76">
        <v>248401</v>
      </c>
      <c r="D20" s="76">
        <v>113133</v>
      </c>
      <c r="E20" s="76">
        <v>154911</v>
      </c>
      <c r="F20" s="76">
        <v>100565</v>
      </c>
      <c r="G20" s="76">
        <v>54346</v>
      </c>
      <c r="H20" s="76">
        <v>206622</v>
      </c>
      <c r="I20" s="76">
        <v>147835</v>
      </c>
      <c r="J20" s="76">
        <v>58787</v>
      </c>
    </row>
    <row r="21" spans="1:10" ht="15">
      <c r="A21" s="89" t="s">
        <v>77</v>
      </c>
      <c r="B21" s="76">
        <v>171438</v>
      </c>
      <c r="C21" s="76">
        <v>117522</v>
      </c>
      <c r="D21" s="76">
        <v>53917</v>
      </c>
      <c r="E21" s="76">
        <v>92902</v>
      </c>
      <c r="F21" s="76">
        <v>48781</v>
      </c>
      <c r="G21" s="76">
        <v>44120</v>
      </c>
      <c r="H21" s="76">
        <v>78537</v>
      </c>
      <c r="I21" s="76">
        <v>68740</v>
      </c>
      <c r="J21" s="76">
        <v>9796</v>
      </c>
    </row>
    <row r="22" spans="1:10" ht="15">
      <c r="A22" s="89" t="s">
        <v>78</v>
      </c>
      <c r="B22" s="76">
        <v>52526</v>
      </c>
      <c r="C22" s="76">
        <v>39821</v>
      </c>
      <c r="D22" s="76">
        <v>12705</v>
      </c>
      <c r="E22" s="76">
        <v>26630</v>
      </c>
      <c r="F22" s="76">
        <v>17307</v>
      </c>
      <c r="G22" s="76">
        <v>9324</v>
      </c>
      <c r="H22" s="76">
        <v>25896</v>
      </c>
      <c r="I22" s="76">
        <v>22514</v>
      </c>
      <c r="J22" s="76">
        <v>3382</v>
      </c>
    </row>
    <row r="27" spans="2:10" ht="12.75">
      <c r="B27" s="28"/>
      <c r="C27" s="28"/>
      <c r="D27" s="28"/>
      <c r="E27" s="28"/>
      <c r="G27" s="28"/>
      <c r="H27" s="28"/>
      <c r="I27" s="28"/>
      <c r="J27" s="28"/>
    </row>
    <row r="28" spans="2:10" ht="12.75">
      <c r="B28" s="28"/>
      <c r="C28" s="28"/>
      <c r="D28" s="28"/>
      <c r="E28" s="28"/>
      <c r="F28" s="28"/>
      <c r="G28" s="28"/>
      <c r="H28" s="28"/>
      <c r="I28" s="28"/>
      <c r="J28" s="28"/>
    </row>
    <row r="29" spans="2:10" ht="12.75">
      <c r="B29" s="28"/>
      <c r="C29" s="28"/>
      <c r="D29" s="28"/>
      <c r="E29" s="28"/>
      <c r="F29" s="28"/>
      <c r="G29" s="28"/>
      <c r="H29" s="28"/>
      <c r="I29" s="28"/>
      <c r="J29" s="28"/>
    </row>
    <row r="30" spans="2:10" ht="12.75">
      <c r="B30" s="28"/>
      <c r="C30" s="28"/>
      <c r="D30" s="28"/>
      <c r="E30" s="28"/>
      <c r="F30" s="28"/>
      <c r="G30" s="28"/>
      <c r="H30" s="28"/>
      <c r="I30" s="28"/>
      <c r="J30" s="28"/>
    </row>
    <row r="31" spans="3:10" ht="12.75">
      <c r="C31" s="28"/>
      <c r="D31" s="28"/>
      <c r="E31" s="28"/>
      <c r="F31" s="28"/>
      <c r="G31" s="28"/>
      <c r="H31" s="28"/>
      <c r="I31" s="28"/>
      <c r="J31" s="28"/>
    </row>
    <row r="32" spans="3:11" ht="12.75">
      <c r="C32" s="28"/>
      <c r="D32" s="28"/>
      <c r="E32" s="28"/>
      <c r="F32" s="28"/>
      <c r="G32" s="28"/>
      <c r="H32" s="28"/>
      <c r="I32" s="28"/>
      <c r="J32" s="28"/>
      <c r="K32" s="28"/>
    </row>
    <row r="33" spans="10:11" ht="12.75">
      <c r="J33" s="28"/>
      <c r="K33" s="28"/>
    </row>
    <row r="34" spans="3:11" ht="12.75">
      <c r="C34" s="28"/>
      <c r="D34" s="28"/>
      <c r="E34" s="28"/>
      <c r="F34" s="28"/>
      <c r="G34" s="28"/>
      <c r="H34" s="28"/>
      <c r="I34" s="28"/>
      <c r="J34" s="28"/>
      <c r="K34" s="28"/>
    </row>
    <row r="36" spans="6:11" ht="12.75">
      <c r="F36" s="28"/>
      <c r="G36" s="28"/>
      <c r="H36" s="28"/>
      <c r="I36" s="28"/>
      <c r="J36" s="28"/>
      <c r="K36" s="28"/>
    </row>
    <row r="39" spans="6:7" ht="12.75">
      <c r="F39" s="28"/>
      <c r="G39" s="28"/>
    </row>
    <row r="40" spans="6:7" ht="12.75">
      <c r="F40" s="28"/>
      <c r="G40" s="28"/>
    </row>
    <row r="41" ht="12.75">
      <c r="F41" s="28"/>
    </row>
    <row r="42" spans="6:7" ht="12.75">
      <c r="F42" s="28"/>
      <c r="G42" s="28"/>
    </row>
    <row r="43" ht="12.75">
      <c r="F43" s="28"/>
    </row>
    <row r="44" ht="12.75">
      <c r="F44" s="28"/>
    </row>
    <row r="45" ht="12.75">
      <c r="F45" s="28"/>
    </row>
    <row r="46" ht="12.75">
      <c r="F46" s="28"/>
    </row>
    <row r="47" ht="12.75">
      <c r="F47" s="28"/>
    </row>
    <row r="49" ht="12.75">
      <c r="F49" s="28"/>
    </row>
  </sheetData>
  <sheetProtection/>
  <mergeCells count="14">
    <mergeCell ref="C2:D2"/>
    <mergeCell ref="E2:F2"/>
    <mergeCell ref="B13:D13"/>
    <mergeCell ref="E13:G13"/>
    <mergeCell ref="H13:J13"/>
    <mergeCell ref="A2:A4"/>
    <mergeCell ref="B2:B4"/>
    <mergeCell ref="C3:C4"/>
    <mergeCell ref="D3:D4"/>
    <mergeCell ref="E3:E4"/>
    <mergeCell ref="F3:F4"/>
    <mergeCell ref="G2:G4"/>
    <mergeCell ref="H2:H4"/>
    <mergeCell ref="A13:A1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zoomScalePageLayoutView="0" workbookViewId="0" topLeftCell="A1">
      <selection activeCell="A2" sqref="A2:A4"/>
    </sheetView>
  </sheetViews>
  <sheetFormatPr defaultColWidth="9.140625" defaultRowHeight="15"/>
  <cols>
    <col min="1" max="1" width="19.7109375" style="51" customWidth="1"/>
    <col min="2" max="2" width="9.421875" style="51" customWidth="1"/>
    <col min="3" max="7" width="10.8515625" style="51" customWidth="1"/>
    <col min="8" max="8" width="13.7109375" style="51" bestFit="1" customWidth="1"/>
    <col min="9" max="9" width="17.28125" style="51" customWidth="1"/>
    <col min="10" max="16384" width="9.140625" style="51" customWidth="1"/>
  </cols>
  <sheetData>
    <row r="1" spans="1:9" ht="15.75">
      <c r="A1" s="23" t="s">
        <v>214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204"/>
      <c r="B2" s="205" t="s">
        <v>173</v>
      </c>
      <c r="C2" s="200" t="s">
        <v>9</v>
      </c>
      <c r="D2" s="148" t="s">
        <v>53</v>
      </c>
      <c r="E2" s="148"/>
      <c r="F2" s="148" t="s">
        <v>200</v>
      </c>
      <c r="G2" s="148"/>
      <c r="H2" s="201" t="s">
        <v>179</v>
      </c>
      <c r="I2" s="201" t="s">
        <v>171</v>
      </c>
    </row>
    <row r="3" spans="1:9" ht="15" customHeight="1">
      <c r="A3" s="204"/>
      <c r="B3" s="205"/>
      <c r="C3" s="200"/>
      <c r="D3" s="200" t="s">
        <v>34</v>
      </c>
      <c r="E3" s="200" t="s">
        <v>35</v>
      </c>
      <c r="F3" s="200" t="s">
        <v>37</v>
      </c>
      <c r="G3" s="200" t="s">
        <v>36</v>
      </c>
      <c r="H3" s="201"/>
      <c r="I3" s="201"/>
    </row>
    <row r="4" spans="1:9" ht="15">
      <c r="A4" s="204"/>
      <c r="B4" s="205"/>
      <c r="C4" s="200"/>
      <c r="D4" s="200"/>
      <c r="E4" s="200"/>
      <c r="F4" s="200"/>
      <c r="G4" s="200"/>
      <c r="H4" s="201"/>
      <c r="I4" s="201"/>
    </row>
    <row r="5" spans="1:13" ht="15.75" customHeight="1">
      <c r="A5" s="206" t="s">
        <v>185</v>
      </c>
      <c r="B5" s="207"/>
      <c r="C5" s="76">
        <v>3508038</v>
      </c>
      <c r="D5" s="76">
        <v>1747936</v>
      </c>
      <c r="E5" s="76">
        <v>1760102</v>
      </c>
      <c r="F5" s="76">
        <v>879992</v>
      </c>
      <c r="G5" s="76">
        <v>2628047</v>
      </c>
      <c r="H5" s="76">
        <v>899984</v>
      </c>
      <c r="I5" s="76">
        <v>2608054</v>
      </c>
      <c r="K5" s="50"/>
      <c r="M5" s="8"/>
    </row>
    <row r="6" spans="1:14" ht="15">
      <c r="A6" s="203" t="s">
        <v>12</v>
      </c>
      <c r="B6" s="149" t="s">
        <v>92</v>
      </c>
      <c r="C6" s="76">
        <v>647290</v>
      </c>
      <c r="D6" s="76">
        <v>359834</v>
      </c>
      <c r="E6" s="76">
        <v>287456</v>
      </c>
      <c r="F6" s="76">
        <v>166328</v>
      </c>
      <c r="G6" s="76">
        <v>480962</v>
      </c>
      <c r="H6" s="76">
        <v>178852</v>
      </c>
      <c r="I6" s="76">
        <v>468438</v>
      </c>
      <c r="K6" s="50"/>
      <c r="L6" s="8"/>
      <c r="N6" s="8"/>
    </row>
    <row r="7" spans="1:12" ht="15">
      <c r="A7" s="203"/>
      <c r="B7" s="149" t="s">
        <v>174</v>
      </c>
      <c r="C7" s="76">
        <v>1280859</v>
      </c>
      <c r="D7" s="76">
        <v>733956</v>
      </c>
      <c r="E7" s="76">
        <v>546903</v>
      </c>
      <c r="F7" s="76">
        <v>341948</v>
      </c>
      <c r="G7" s="76">
        <v>938911</v>
      </c>
      <c r="H7" s="76">
        <v>363667</v>
      </c>
      <c r="I7" s="76">
        <v>917192</v>
      </c>
      <c r="K7" s="50"/>
      <c r="L7" s="8"/>
    </row>
    <row r="8" spans="1:9" ht="15">
      <c r="A8" s="203" t="s">
        <v>13</v>
      </c>
      <c r="B8" s="149" t="s">
        <v>92</v>
      </c>
      <c r="C8" s="76">
        <v>289880</v>
      </c>
      <c r="D8" s="76">
        <v>141086</v>
      </c>
      <c r="E8" s="76">
        <v>148794</v>
      </c>
      <c r="F8" s="76">
        <v>75250</v>
      </c>
      <c r="G8" s="76">
        <v>214631</v>
      </c>
      <c r="H8" s="76">
        <v>111345</v>
      </c>
      <c r="I8" s="76">
        <v>178536</v>
      </c>
    </row>
    <row r="9" spans="1:11" ht="15">
      <c r="A9" s="203"/>
      <c r="B9" s="149" t="s">
        <v>174</v>
      </c>
      <c r="C9" s="76">
        <v>498975</v>
      </c>
      <c r="D9" s="76">
        <v>233768</v>
      </c>
      <c r="E9" s="76">
        <v>265207</v>
      </c>
      <c r="F9" s="76">
        <v>130707</v>
      </c>
      <c r="G9" s="76">
        <v>368268</v>
      </c>
      <c r="H9" s="76">
        <v>202616</v>
      </c>
      <c r="I9" s="76">
        <v>296358</v>
      </c>
      <c r="K9" s="50"/>
    </row>
    <row r="10" spans="1:9" ht="15">
      <c r="A10" s="203" t="s">
        <v>63</v>
      </c>
      <c r="B10" s="149" t="s">
        <v>92</v>
      </c>
      <c r="C10" s="76">
        <v>1419423</v>
      </c>
      <c r="D10" s="76">
        <v>684640</v>
      </c>
      <c r="E10" s="76">
        <v>734783</v>
      </c>
      <c r="F10" s="76">
        <v>319324</v>
      </c>
      <c r="G10" s="76">
        <v>1100099</v>
      </c>
      <c r="H10" s="76">
        <v>213708</v>
      </c>
      <c r="I10" s="76">
        <v>1205715</v>
      </c>
    </row>
    <row r="11" spans="1:9" ht="15">
      <c r="A11" s="203"/>
      <c r="B11" s="149" t="s">
        <v>174</v>
      </c>
      <c r="C11" s="76">
        <v>1728204</v>
      </c>
      <c r="D11" s="76">
        <v>780213</v>
      </c>
      <c r="E11" s="76">
        <v>947991</v>
      </c>
      <c r="F11" s="76">
        <v>407337</v>
      </c>
      <c r="G11" s="76">
        <v>1320868</v>
      </c>
      <c r="H11" s="76">
        <v>333701</v>
      </c>
      <c r="I11" s="76">
        <v>1394504</v>
      </c>
    </row>
    <row r="12" spans="1:9" ht="6.75" customHeight="1">
      <c r="A12" s="11"/>
      <c r="B12" s="11"/>
      <c r="C12" s="11"/>
      <c r="D12" s="11"/>
      <c r="E12" s="11"/>
      <c r="F12" s="11"/>
      <c r="G12" s="11"/>
      <c r="H12" s="11"/>
      <c r="I12" s="11"/>
    </row>
    <row r="15" ht="15">
      <c r="F15" s="45"/>
    </row>
    <row r="16" ht="15">
      <c r="C16" s="45"/>
    </row>
    <row r="18" ht="15">
      <c r="C18" s="45"/>
    </row>
    <row r="25" ht="15">
      <c r="E25" s="20"/>
    </row>
    <row r="26" spans="2:8" ht="15">
      <c r="B26" s="50"/>
      <c r="C26" s="50"/>
      <c r="D26" s="50"/>
      <c r="E26" s="50"/>
      <c r="F26" s="50"/>
      <c r="G26" s="50"/>
      <c r="H26" s="50"/>
    </row>
    <row r="27" spans="2:8" ht="15">
      <c r="B27" s="50"/>
      <c r="C27" s="50"/>
      <c r="D27" s="50"/>
      <c r="E27" s="50"/>
      <c r="F27" s="50"/>
      <c r="G27" s="50"/>
      <c r="H27" s="50"/>
    </row>
    <row r="28" spans="2:10" ht="15">
      <c r="B28" s="50"/>
      <c r="C28" s="50"/>
      <c r="D28" s="50"/>
      <c r="E28" s="50"/>
      <c r="F28" s="50"/>
      <c r="G28" s="50"/>
      <c r="H28" s="50"/>
      <c r="J28" s="50"/>
    </row>
    <row r="29" spans="2:10" ht="15">
      <c r="B29" s="50"/>
      <c r="C29" s="50"/>
      <c r="D29" s="50"/>
      <c r="E29" s="50"/>
      <c r="F29" s="50"/>
      <c r="G29" s="50"/>
      <c r="H29" s="50"/>
      <c r="J29" s="50"/>
    </row>
    <row r="30" spans="2:10" ht="15">
      <c r="B30" s="50"/>
      <c r="C30" s="50"/>
      <c r="D30" s="50"/>
      <c r="E30" s="50"/>
      <c r="F30" s="50"/>
      <c r="G30" s="50"/>
      <c r="H30" s="50"/>
      <c r="J30" s="50"/>
    </row>
    <row r="32" ht="15">
      <c r="J32" s="50"/>
    </row>
    <row r="35" ht="15">
      <c r="K35" s="50"/>
    </row>
    <row r="36" spans="2:11" ht="15">
      <c r="B36" s="50"/>
      <c r="C36" s="50"/>
      <c r="D36" s="50"/>
      <c r="E36" s="50"/>
      <c r="F36" s="50"/>
      <c r="G36" s="50"/>
      <c r="H36" s="50"/>
      <c r="K36" s="50"/>
    </row>
    <row r="37" spans="2:11" ht="15">
      <c r="B37" s="50"/>
      <c r="C37" s="50"/>
      <c r="D37" s="50"/>
      <c r="E37" s="50"/>
      <c r="F37" s="50"/>
      <c r="G37" s="50"/>
      <c r="H37" s="50"/>
      <c r="K37" s="50"/>
    </row>
    <row r="38" spans="2:11" ht="15">
      <c r="B38" s="50"/>
      <c r="C38" s="50"/>
      <c r="D38" s="50"/>
      <c r="E38" s="50"/>
      <c r="F38" s="50"/>
      <c r="G38" s="50"/>
      <c r="H38" s="50"/>
      <c r="K38" s="50"/>
    </row>
    <row r="40" spans="2:11" ht="15">
      <c r="B40" s="50"/>
      <c r="C40" s="50"/>
      <c r="D40" s="50"/>
      <c r="E40" s="50"/>
      <c r="F40" s="50"/>
      <c r="G40" s="50"/>
      <c r="H40" s="50"/>
      <c r="K40" s="50"/>
    </row>
  </sheetData>
  <sheetProtection/>
  <mergeCells count="13">
    <mergeCell ref="E3:E4"/>
    <mergeCell ref="F3:F4"/>
    <mergeCell ref="G3:G4"/>
    <mergeCell ref="A5:B5"/>
    <mergeCell ref="H2:H4"/>
    <mergeCell ref="I2:I4"/>
    <mergeCell ref="D3:D4"/>
    <mergeCell ref="A6:A7"/>
    <mergeCell ref="A8:A9"/>
    <mergeCell ref="A10:A11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28.421875" style="51" bestFit="1" customWidth="1"/>
    <col min="2" max="7" width="11.421875" style="51" customWidth="1"/>
    <col min="8" max="8" width="10.7109375" style="51" customWidth="1"/>
    <col min="9" max="16384" width="9.140625" style="51" customWidth="1"/>
  </cols>
  <sheetData>
    <row r="1" spans="1:12" ht="15" customHeight="1">
      <c r="A1" s="208" t="s">
        <v>215</v>
      </c>
      <c r="B1" s="208"/>
      <c r="C1" s="208"/>
      <c r="D1" s="208"/>
      <c r="E1" s="208"/>
      <c r="F1" s="208"/>
      <c r="G1" s="208"/>
      <c r="H1" s="208"/>
      <c r="I1" s="19"/>
      <c r="J1" s="19"/>
      <c r="K1" s="19"/>
      <c r="L1" s="19"/>
    </row>
    <row r="2" spans="1:8" ht="15">
      <c r="A2" s="202"/>
      <c r="B2" s="167" t="s">
        <v>55</v>
      </c>
      <c r="C2" s="167"/>
      <c r="D2" s="167"/>
      <c r="E2" s="167" t="s">
        <v>37</v>
      </c>
      <c r="F2" s="209"/>
      <c r="G2" s="167" t="s">
        <v>36</v>
      </c>
      <c r="H2" s="209"/>
    </row>
    <row r="3" spans="1:8" ht="15">
      <c r="A3" s="202"/>
      <c r="B3" s="109" t="s">
        <v>9</v>
      </c>
      <c r="C3" s="109" t="s">
        <v>34</v>
      </c>
      <c r="D3" s="109" t="s">
        <v>35</v>
      </c>
      <c r="E3" s="109" t="s">
        <v>34</v>
      </c>
      <c r="F3" s="109" t="s">
        <v>35</v>
      </c>
      <c r="G3" s="109" t="s">
        <v>34</v>
      </c>
      <c r="H3" s="109" t="s">
        <v>35</v>
      </c>
    </row>
    <row r="4" spans="1:8" ht="15">
      <c r="A4" s="89" t="s">
        <v>184</v>
      </c>
      <c r="B4" s="75">
        <v>481016</v>
      </c>
      <c r="C4" s="75">
        <v>227257</v>
      </c>
      <c r="D4" s="75">
        <v>253759</v>
      </c>
      <c r="E4" s="75">
        <v>58621</v>
      </c>
      <c r="F4" s="75">
        <v>69297</v>
      </c>
      <c r="G4" s="75">
        <v>168636</v>
      </c>
      <c r="H4" s="75">
        <v>184463</v>
      </c>
    </row>
    <row r="5" spans="1:8" ht="15">
      <c r="A5" s="89" t="s">
        <v>145</v>
      </c>
      <c r="B5" s="76">
        <v>196959</v>
      </c>
      <c r="C5" s="76">
        <v>96302</v>
      </c>
      <c r="D5" s="76">
        <v>100656</v>
      </c>
      <c r="E5" s="76">
        <v>17054</v>
      </c>
      <c r="F5" s="76">
        <v>17726</v>
      </c>
      <c r="G5" s="76">
        <v>79248</v>
      </c>
      <c r="H5" s="76">
        <v>82930</v>
      </c>
    </row>
    <row r="6" spans="1:8" ht="15">
      <c r="A6" s="89" t="s">
        <v>71</v>
      </c>
      <c r="B6" s="76">
        <v>125442</v>
      </c>
      <c r="C6" s="76">
        <v>55450</v>
      </c>
      <c r="D6" s="76">
        <v>69991</v>
      </c>
      <c r="E6" s="76">
        <v>12345</v>
      </c>
      <c r="F6" s="76">
        <v>19009</v>
      </c>
      <c r="G6" s="76">
        <v>43106</v>
      </c>
      <c r="H6" s="76">
        <v>50982</v>
      </c>
    </row>
    <row r="7" spans="1:8" ht="15">
      <c r="A7" s="89" t="s">
        <v>73</v>
      </c>
      <c r="B7" s="76">
        <v>49735</v>
      </c>
      <c r="C7" s="76">
        <v>19788</v>
      </c>
      <c r="D7" s="76">
        <v>29947</v>
      </c>
      <c r="E7" s="76">
        <v>5955</v>
      </c>
      <c r="F7" s="76">
        <v>10599</v>
      </c>
      <c r="G7" s="76">
        <v>13833</v>
      </c>
      <c r="H7" s="76">
        <v>19348</v>
      </c>
    </row>
    <row r="8" spans="1:8" ht="15">
      <c r="A8" s="89" t="s">
        <v>72</v>
      </c>
      <c r="B8" s="76">
        <v>55335</v>
      </c>
      <c r="C8" s="76">
        <v>28410</v>
      </c>
      <c r="D8" s="76">
        <v>26926</v>
      </c>
      <c r="E8" s="76">
        <v>5611</v>
      </c>
      <c r="F8" s="76">
        <v>9727</v>
      </c>
      <c r="G8" s="76">
        <v>22799</v>
      </c>
      <c r="H8" s="76">
        <v>17198</v>
      </c>
    </row>
    <row r="9" spans="1:8" ht="15">
      <c r="A9" s="150" t="s">
        <v>74</v>
      </c>
      <c r="B9" s="76">
        <v>53545</v>
      </c>
      <c r="C9" s="76">
        <v>27307</v>
      </c>
      <c r="D9" s="76">
        <v>26239</v>
      </c>
      <c r="E9" s="76">
        <v>17656</v>
      </c>
      <c r="F9" s="76">
        <v>12235</v>
      </c>
      <c r="G9" s="76">
        <v>9650</v>
      </c>
      <c r="H9" s="76">
        <v>14004</v>
      </c>
    </row>
    <row r="10" ht="15">
      <c r="E10" s="20"/>
    </row>
    <row r="11" ht="15">
      <c r="C11" s="8"/>
    </row>
    <row r="12" spans="2:8" ht="15">
      <c r="B12" s="50"/>
      <c r="C12" s="50"/>
      <c r="D12" s="50"/>
      <c r="E12" s="50"/>
      <c r="F12" s="50"/>
      <c r="G12" s="50"/>
      <c r="H12" s="50"/>
    </row>
    <row r="13" spans="2:6" ht="15">
      <c r="B13" s="50"/>
      <c r="C13" s="50"/>
      <c r="D13" s="50"/>
      <c r="E13" s="50"/>
      <c r="F13" s="50"/>
    </row>
    <row r="14" spans="2:12" ht="15">
      <c r="B14" s="50"/>
      <c r="C14" s="50"/>
      <c r="D14" s="50"/>
      <c r="E14" s="50"/>
      <c r="F14" s="50"/>
      <c r="G14" s="50"/>
      <c r="H14" s="50"/>
      <c r="L14" s="50"/>
    </row>
    <row r="15" spans="2:12" ht="15">
      <c r="B15" s="50"/>
      <c r="C15" s="50"/>
      <c r="D15" s="50"/>
      <c r="E15" s="50"/>
      <c r="F15" s="50"/>
      <c r="G15" s="50"/>
      <c r="H15" s="50"/>
      <c r="L15" s="50"/>
    </row>
    <row r="16" spans="2:12" ht="15">
      <c r="B16" s="50"/>
      <c r="C16" s="50"/>
      <c r="D16" s="50"/>
      <c r="E16" s="50"/>
      <c r="F16" s="50"/>
      <c r="G16" s="50"/>
      <c r="H16" s="50"/>
      <c r="L16" s="50"/>
    </row>
    <row r="17" spans="2:12" ht="15">
      <c r="B17" s="50"/>
      <c r="C17" s="50"/>
      <c r="D17" s="50"/>
      <c r="E17" s="50"/>
      <c r="F17" s="50"/>
      <c r="G17" s="50"/>
      <c r="H17" s="50"/>
      <c r="L17" s="50"/>
    </row>
    <row r="18" spans="2:12" ht="15">
      <c r="B18" s="50"/>
      <c r="C18" s="50"/>
      <c r="D18" s="50"/>
      <c r="E18" s="50"/>
      <c r="F18" s="50"/>
      <c r="G18" s="50"/>
      <c r="H18" s="50"/>
      <c r="L18" s="50"/>
    </row>
    <row r="19" spans="2:12" ht="15">
      <c r="B19" s="50"/>
      <c r="C19" s="50"/>
      <c r="D19" s="50"/>
      <c r="E19" s="50"/>
      <c r="F19" s="50"/>
      <c r="G19" s="50"/>
      <c r="H19" s="50"/>
      <c r="L19" s="50"/>
    </row>
    <row r="20" spans="2:12" ht="15">
      <c r="B20" s="50"/>
      <c r="C20" s="50"/>
      <c r="D20" s="50"/>
      <c r="E20" s="50"/>
      <c r="F20" s="50"/>
      <c r="L20" s="50"/>
    </row>
    <row r="21" ht="15">
      <c r="L21" s="50"/>
    </row>
    <row r="22" ht="15">
      <c r="L22" s="50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40.421875" style="51" customWidth="1"/>
    <col min="2" max="8" width="11.421875" style="51" customWidth="1"/>
    <col min="9" max="16384" width="9.140625" style="51" customWidth="1"/>
  </cols>
  <sheetData>
    <row r="1" spans="1:8" ht="15" customHeight="1">
      <c r="A1" s="210" t="s">
        <v>216</v>
      </c>
      <c r="B1" s="210"/>
      <c r="C1" s="210"/>
      <c r="D1" s="210"/>
      <c r="E1" s="210"/>
      <c r="F1" s="210"/>
      <c r="G1" s="210"/>
      <c r="H1" s="210"/>
    </row>
    <row r="2" spans="1:8" ht="15">
      <c r="A2" s="210"/>
      <c r="B2" s="210"/>
      <c r="C2" s="210"/>
      <c r="D2" s="210"/>
      <c r="E2" s="210"/>
      <c r="F2" s="210"/>
      <c r="G2" s="210"/>
      <c r="H2" s="210"/>
    </row>
    <row r="3" spans="1:8" ht="15">
      <c r="A3" s="211" t="s">
        <v>120</v>
      </c>
      <c r="B3" s="167" t="s">
        <v>55</v>
      </c>
      <c r="C3" s="167"/>
      <c r="D3" s="167"/>
      <c r="E3" s="167" t="s">
        <v>37</v>
      </c>
      <c r="F3" s="209"/>
      <c r="G3" s="167" t="s">
        <v>36</v>
      </c>
      <c r="H3" s="209"/>
    </row>
    <row r="4" spans="1:8" ht="15">
      <c r="A4" s="211"/>
      <c r="B4" s="183" t="s">
        <v>9</v>
      </c>
      <c r="C4" s="183" t="s">
        <v>34</v>
      </c>
      <c r="D4" s="183" t="s">
        <v>35</v>
      </c>
      <c r="E4" s="183" t="s">
        <v>34</v>
      </c>
      <c r="F4" s="183" t="s">
        <v>35</v>
      </c>
      <c r="G4" s="183" t="s">
        <v>34</v>
      </c>
      <c r="H4" s="183" t="s">
        <v>35</v>
      </c>
    </row>
    <row r="5" spans="1:8" ht="30" customHeight="1">
      <c r="A5" s="211"/>
      <c r="B5" s="183"/>
      <c r="C5" s="183"/>
      <c r="D5" s="183"/>
      <c r="E5" s="183"/>
      <c r="F5" s="183"/>
      <c r="G5" s="183"/>
      <c r="H5" s="183"/>
    </row>
    <row r="6" spans="1:8" ht="15" customHeight="1">
      <c r="A6" s="211"/>
      <c r="B6" s="75">
        <v>1307288</v>
      </c>
      <c r="C6" s="75">
        <v>553548</v>
      </c>
      <c r="D6" s="75">
        <v>753740</v>
      </c>
      <c r="E6" s="75">
        <v>102308</v>
      </c>
      <c r="F6" s="75">
        <v>168683</v>
      </c>
      <c r="G6" s="75">
        <v>451240</v>
      </c>
      <c r="H6" s="75">
        <v>585057</v>
      </c>
    </row>
    <row r="7" spans="1:8" ht="15">
      <c r="A7" s="117" t="s">
        <v>75</v>
      </c>
      <c r="B7" s="75">
        <v>412716</v>
      </c>
      <c r="C7" s="75">
        <v>217679</v>
      </c>
      <c r="D7" s="75">
        <v>195037</v>
      </c>
      <c r="E7" s="75">
        <v>16684</v>
      </c>
      <c r="F7" s="75">
        <v>24283</v>
      </c>
      <c r="G7" s="75">
        <v>200995</v>
      </c>
      <c r="H7" s="75">
        <v>170754</v>
      </c>
    </row>
    <row r="8" spans="1:8" ht="15">
      <c r="A8" s="117" t="s">
        <v>83</v>
      </c>
      <c r="B8" s="75">
        <v>428012</v>
      </c>
      <c r="C8" s="75">
        <v>175873</v>
      </c>
      <c r="D8" s="75">
        <v>252140</v>
      </c>
      <c r="E8" s="75">
        <v>43224</v>
      </c>
      <c r="F8" s="75">
        <v>63990</v>
      </c>
      <c r="G8" s="75">
        <v>132648</v>
      </c>
      <c r="H8" s="75">
        <v>188150</v>
      </c>
    </row>
    <row r="9" spans="1:8" ht="15">
      <c r="A9" s="117" t="s">
        <v>84</v>
      </c>
      <c r="B9" s="75">
        <v>466560</v>
      </c>
      <c r="C9" s="75">
        <v>159996</v>
      </c>
      <c r="D9" s="75">
        <v>306564</v>
      </c>
      <c r="E9" s="75">
        <v>42400</v>
      </c>
      <c r="F9" s="75">
        <v>80410</v>
      </c>
      <c r="G9" s="75">
        <v>117596</v>
      </c>
      <c r="H9" s="75">
        <v>226154</v>
      </c>
    </row>
    <row r="10" spans="1:8" ht="15">
      <c r="A10" s="152"/>
      <c r="B10" s="153"/>
      <c r="C10" s="153"/>
      <c r="D10" s="153"/>
      <c r="E10" s="153"/>
      <c r="F10" s="153"/>
      <c r="G10" s="153"/>
      <c r="H10" s="154"/>
    </row>
    <row r="11" spans="1:8" ht="15">
      <c r="A11" s="151" t="s">
        <v>61</v>
      </c>
      <c r="B11" s="114">
        <v>576206</v>
      </c>
      <c r="C11" s="114">
        <v>287235</v>
      </c>
      <c r="D11" s="114">
        <v>288971</v>
      </c>
      <c r="E11" s="114">
        <v>25497</v>
      </c>
      <c r="F11" s="114">
        <v>38606</v>
      </c>
      <c r="G11" s="114">
        <v>261738</v>
      </c>
      <c r="H11" s="114">
        <v>250365</v>
      </c>
    </row>
    <row r="12" spans="1:8" ht="15">
      <c r="A12" s="151" t="s">
        <v>56</v>
      </c>
      <c r="B12" s="114">
        <v>442370</v>
      </c>
      <c r="C12" s="114">
        <v>157837</v>
      </c>
      <c r="D12" s="114">
        <v>284533</v>
      </c>
      <c r="E12" s="114">
        <v>31453</v>
      </c>
      <c r="F12" s="114">
        <v>48904</v>
      </c>
      <c r="G12" s="114">
        <v>126384</v>
      </c>
      <c r="H12" s="114">
        <v>235629</v>
      </c>
    </row>
    <row r="13" spans="1:8" ht="15">
      <c r="A13" s="151" t="s">
        <v>101</v>
      </c>
      <c r="B13" s="114">
        <v>114965</v>
      </c>
      <c r="C13" s="114">
        <v>33685</v>
      </c>
      <c r="D13" s="114">
        <v>81280</v>
      </c>
      <c r="E13" s="114">
        <v>6064</v>
      </c>
      <c r="F13" s="114">
        <v>34016</v>
      </c>
      <c r="G13" s="114">
        <v>27621</v>
      </c>
      <c r="H13" s="114">
        <v>47264</v>
      </c>
    </row>
    <row r="14" spans="1:8" ht="15">
      <c r="A14" s="151" t="s">
        <v>57</v>
      </c>
      <c r="B14" s="114">
        <v>142242</v>
      </c>
      <c r="C14" s="114">
        <v>56483</v>
      </c>
      <c r="D14" s="114">
        <v>85759</v>
      </c>
      <c r="E14" s="114">
        <v>26194</v>
      </c>
      <c r="F14" s="114">
        <v>34635</v>
      </c>
      <c r="G14" s="114">
        <v>30289</v>
      </c>
      <c r="H14" s="114">
        <v>51124</v>
      </c>
    </row>
    <row r="15" spans="1:8" ht="15">
      <c r="A15" s="151" t="s">
        <v>102</v>
      </c>
      <c r="B15" s="114">
        <v>31505</v>
      </c>
      <c r="C15" s="114">
        <v>18308</v>
      </c>
      <c r="D15" s="114">
        <v>13197</v>
      </c>
      <c r="E15" s="114">
        <v>13100</v>
      </c>
      <c r="F15" s="114">
        <v>12522</v>
      </c>
      <c r="G15" s="114">
        <v>5208</v>
      </c>
      <c r="H15" s="114">
        <v>675</v>
      </c>
    </row>
    <row r="16" ht="15">
      <c r="I16" s="50"/>
    </row>
    <row r="17" ht="15">
      <c r="I17" s="50"/>
    </row>
    <row r="18" ht="15">
      <c r="I18" s="50"/>
    </row>
    <row r="20" ht="15">
      <c r="I20" s="50"/>
    </row>
    <row r="25" ht="15">
      <c r="E25" s="20"/>
    </row>
  </sheetData>
  <sheetProtection/>
  <mergeCells count="12">
    <mergeCell ref="G4:G5"/>
    <mergeCell ref="H4:H5"/>
    <mergeCell ref="A1:H2"/>
    <mergeCell ref="B3:D3"/>
    <mergeCell ref="E3:F3"/>
    <mergeCell ref="G3:H3"/>
    <mergeCell ref="A3:A6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4">
      <selection activeCell="F19" sqref="F19"/>
    </sheetView>
  </sheetViews>
  <sheetFormatPr defaultColWidth="9.140625" defaultRowHeight="15"/>
  <cols>
    <col min="1" max="1" width="28.00390625" style="51" customWidth="1"/>
    <col min="2" max="6" width="10.28125" style="51" customWidth="1"/>
    <col min="7" max="7" width="13.7109375" style="51" bestFit="1" customWidth="1"/>
    <col min="8" max="8" width="14.28125" style="51" customWidth="1"/>
    <col min="9" max="16384" width="9.140625" style="51" customWidth="1"/>
  </cols>
  <sheetData>
    <row r="1" spans="1:8" ht="15.75">
      <c r="A1" s="31" t="s">
        <v>217</v>
      </c>
      <c r="B1" s="34"/>
      <c r="C1" s="34"/>
      <c r="D1" s="34"/>
      <c r="E1" s="34"/>
      <c r="F1" s="34"/>
      <c r="G1" s="35"/>
      <c r="H1" s="35"/>
    </row>
    <row r="2" spans="1:8" ht="15" customHeight="1">
      <c r="A2" s="187"/>
      <c r="B2" s="187" t="s">
        <v>9</v>
      </c>
      <c r="C2" s="187" t="s">
        <v>53</v>
      </c>
      <c r="D2" s="187"/>
      <c r="E2" s="187" t="s">
        <v>200</v>
      </c>
      <c r="F2" s="187"/>
      <c r="G2" s="201" t="s">
        <v>179</v>
      </c>
      <c r="H2" s="201" t="s">
        <v>171</v>
      </c>
    </row>
    <row r="3" spans="1:8" ht="15">
      <c r="A3" s="187"/>
      <c r="B3" s="187"/>
      <c r="C3" s="187"/>
      <c r="D3" s="187"/>
      <c r="E3" s="187"/>
      <c r="F3" s="187"/>
      <c r="G3" s="201"/>
      <c r="H3" s="201"/>
    </row>
    <row r="4" spans="1:8" ht="15">
      <c r="A4" s="187"/>
      <c r="B4" s="187"/>
      <c r="C4" s="148" t="s">
        <v>34</v>
      </c>
      <c r="D4" s="148" t="s">
        <v>35</v>
      </c>
      <c r="E4" s="148" t="s">
        <v>37</v>
      </c>
      <c r="F4" s="148" t="s">
        <v>36</v>
      </c>
      <c r="G4" s="201"/>
      <c r="H4" s="201"/>
    </row>
    <row r="5" spans="1:13" ht="15">
      <c r="A5" s="155" t="s">
        <v>122</v>
      </c>
      <c r="B5" s="76">
        <v>959574</v>
      </c>
      <c r="C5" s="76">
        <v>442053</v>
      </c>
      <c r="D5" s="76">
        <v>517521</v>
      </c>
      <c r="E5" s="76">
        <v>234233</v>
      </c>
      <c r="F5" s="76">
        <v>725342</v>
      </c>
      <c r="G5" s="76">
        <v>464632</v>
      </c>
      <c r="H5" s="76">
        <v>494942</v>
      </c>
      <c r="L5" s="50"/>
      <c r="M5" s="50"/>
    </row>
    <row r="6" spans="1:14" ht="15">
      <c r="A6" s="156" t="s">
        <v>92</v>
      </c>
      <c r="B6" s="76">
        <v>289880</v>
      </c>
      <c r="C6" s="76">
        <v>141086</v>
      </c>
      <c r="D6" s="76">
        <v>148794</v>
      </c>
      <c r="E6" s="76">
        <v>75250</v>
      </c>
      <c r="F6" s="76">
        <v>214631</v>
      </c>
      <c r="G6" s="76">
        <v>111345</v>
      </c>
      <c r="H6" s="76">
        <v>178536</v>
      </c>
      <c r="I6" s="50"/>
      <c r="L6" s="8"/>
      <c r="M6" s="50"/>
      <c r="N6" s="50"/>
    </row>
    <row r="7" spans="1:14" ht="15">
      <c r="A7" s="156" t="s">
        <v>93</v>
      </c>
      <c r="B7" s="76">
        <v>330180</v>
      </c>
      <c r="C7" s="76">
        <v>142657</v>
      </c>
      <c r="D7" s="76">
        <v>187523</v>
      </c>
      <c r="E7" s="76">
        <v>88812</v>
      </c>
      <c r="F7" s="76">
        <v>241368</v>
      </c>
      <c r="G7" s="76">
        <v>141824</v>
      </c>
      <c r="H7" s="76">
        <v>188356</v>
      </c>
      <c r="L7" s="50"/>
      <c r="M7" s="50"/>
      <c r="N7" s="50"/>
    </row>
    <row r="8" spans="1:14" ht="15">
      <c r="A8" s="156" t="s">
        <v>94</v>
      </c>
      <c r="B8" s="76">
        <v>286304</v>
      </c>
      <c r="C8" s="76">
        <v>129336</v>
      </c>
      <c r="D8" s="76">
        <v>156968</v>
      </c>
      <c r="E8" s="76">
        <v>58443</v>
      </c>
      <c r="F8" s="76">
        <v>227861</v>
      </c>
      <c r="G8" s="76">
        <v>177461</v>
      </c>
      <c r="H8" s="76">
        <v>108843</v>
      </c>
      <c r="L8" s="50"/>
      <c r="M8" s="50"/>
      <c r="N8" s="50"/>
    </row>
    <row r="9" spans="1:14" ht="15">
      <c r="A9" s="156" t="s">
        <v>95</v>
      </c>
      <c r="B9" s="76">
        <v>46192</v>
      </c>
      <c r="C9" s="76">
        <v>24877</v>
      </c>
      <c r="D9" s="76">
        <v>21315</v>
      </c>
      <c r="E9" s="76">
        <v>10355</v>
      </c>
      <c r="F9" s="76">
        <v>35838</v>
      </c>
      <c r="G9" s="76">
        <v>30031</v>
      </c>
      <c r="H9" s="76">
        <v>16161</v>
      </c>
      <c r="L9" s="50"/>
      <c r="M9" s="50"/>
      <c r="N9" s="50"/>
    </row>
    <row r="10" spans="1:14" ht="15">
      <c r="A10" s="156" t="s">
        <v>103</v>
      </c>
      <c r="B10" s="76">
        <v>7017</v>
      </c>
      <c r="C10" s="76">
        <v>4096</v>
      </c>
      <c r="D10" s="76">
        <v>2921</v>
      </c>
      <c r="E10" s="76">
        <v>1373</v>
      </c>
      <c r="F10" s="76">
        <v>5644</v>
      </c>
      <c r="G10" s="76">
        <v>3972</v>
      </c>
      <c r="H10" s="76">
        <v>3046</v>
      </c>
      <c r="L10" s="50"/>
      <c r="M10" s="50"/>
      <c r="N10" s="50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29" t="s">
        <v>218</v>
      </c>
      <c r="B12" s="34"/>
      <c r="C12" s="34"/>
      <c r="D12" s="34"/>
      <c r="E12" s="34"/>
      <c r="F12" s="34"/>
      <c r="G12" s="35"/>
      <c r="H12" s="35"/>
      <c r="N12" s="50"/>
    </row>
    <row r="13" spans="1:8" ht="15" customHeight="1">
      <c r="A13" s="187"/>
      <c r="B13" s="187" t="s">
        <v>9</v>
      </c>
      <c r="C13" s="187" t="s">
        <v>53</v>
      </c>
      <c r="D13" s="187"/>
      <c r="E13" s="187" t="s">
        <v>66</v>
      </c>
      <c r="F13" s="187"/>
      <c r="G13" s="201" t="s">
        <v>179</v>
      </c>
      <c r="H13" s="201" t="s">
        <v>171</v>
      </c>
    </row>
    <row r="14" spans="1:8" ht="15">
      <c r="A14" s="187"/>
      <c r="B14" s="187"/>
      <c r="C14" s="187"/>
      <c r="D14" s="187"/>
      <c r="E14" s="187"/>
      <c r="F14" s="187"/>
      <c r="G14" s="201"/>
      <c r="H14" s="201"/>
    </row>
    <row r="15" spans="1:8" ht="15">
      <c r="A15" s="187"/>
      <c r="B15" s="187"/>
      <c r="C15" s="148" t="s">
        <v>34</v>
      </c>
      <c r="D15" s="148" t="s">
        <v>35</v>
      </c>
      <c r="E15" s="148" t="s">
        <v>37</v>
      </c>
      <c r="F15" s="148" t="s">
        <v>36</v>
      </c>
      <c r="G15" s="201"/>
      <c r="H15" s="201"/>
    </row>
    <row r="16" spans="1:8" ht="15">
      <c r="A16" s="155" t="s">
        <v>122</v>
      </c>
      <c r="B16" s="76">
        <v>959574</v>
      </c>
      <c r="C16" s="76">
        <v>442053</v>
      </c>
      <c r="D16" s="76">
        <v>517521</v>
      </c>
      <c r="E16" s="76">
        <v>234233</v>
      </c>
      <c r="F16" s="76">
        <v>725342</v>
      </c>
      <c r="G16" s="76">
        <v>464632</v>
      </c>
      <c r="H16" s="76">
        <v>494942</v>
      </c>
    </row>
    <row r="17" spans="1:8" ht="15">
      <c r="A17" s="156"/>
      <c r="B17" s="75"/>
      <c r="C17" s="75"/>
      <c r="D17" s="75"/>
      <c r="E17" s="75"/>
      <c r="F17" s="75"/>
      <c r="G17" s="75"/>
      <c r="H17" s="75"/>
    </row>
    <row r="18" spans="1:10" ht="15">
      <c r="A18" s="156" t="s">
        <v>61</v>
      </c>
      <c r="B18" s="76">
        <v>466008</v>
      </c>
      <c r="C18" s="76">
        <v>218713</v>
      </c>
      <c r="D18" s="76">
        <v>247295</v>
      </c>
      <c r="E18" s="76">
        <v>51754</v>
      </c>
      <c r="F18" s="76">
        <v>414254</v>
      </c>
      <c r="G18" s="76">
        <v>251975</v>
      </c>
      <c r="H18" s="76">
        <v>214033</v>
      </c>
      <c r="J18" s="50"/>
    </row>
    <row r="19" spans="1:8" ht="15">
      <c r="A19" s="156" t="s">
        <v>56</v>
      </c>
      <c r="B19" s="76">
        <v>264706</v>
      </c>
      <c r="C19" s="76">
        <v>117277</v>
      </c>
      <c r="D19" s="76">
        <v>147429</v>
      </c>
      <c r="E19" s="76">
        <v>54097</v>
      </c>
      <c r="F19" s="76">
        <v>210608</v>
      </c>
      <c r="G19" s="76">
        <v>153217</v>
      </c>
      <c r="H19" s="76">
        <v>111489</v>
      </c>
    </row>
    <row r="20" spans="1:8" ht="15">
      <c r="A20" s="156" t="s">
        <v>101</v>
      </c>
      <c r="B20" s="76">
        <v>74663</v>
      </c>
      <c r="C20" s="76">
        <v>33414</v>
      </c>
      <c r="D20" s="76">
        <v>41249</v>
      </c>
      <c r="E20" s="76">
        <v>31850</v>
      </c>
      <c r="F20" s="76">
        <v>42813</v>
      </c>
      <c r="G20" s="76">
        <v>30608</v>
      </c>
      <c r="H20" s="76">
        <v>44055</v>
      </c>
    </row>
    <row r="21" spans="1:8" ht="15">
      <c r="A21" s="156" t="s">
        <v>57</v>
      </c>
      <c r="B21" s="76">
        <v>111459</v>
      </c>
      <c r="C21" s="76">
        <v>50876</v>
      </c>
      <c r="D21" s="76">
        <v>60583</v>
      </c>
      <c r="E21" s="76">
        <v>62083</v>
      </c>
      <c r="F21" s="76">
        <v>49376</v>
      </c>
      <c r="G21" s="76">
        <v>25565</v>
      </c>
      <c r="H21" s="76">
        <v>85894</v>
      </c>
    </row>
    <row r="22" spans="1:8" ht="15">
      <c r="A22" s="156" t="s">
        <v>102</v>
      </c>
      <c r="B22" s="76">
        <v>42739</v>
      </c>
      <c r="C22" s="76">
        <v>21774</v>
      </c>
      <c r="D22" s="76">
        <v>20965</v>
      </c>
      <c r="E22" s="76">
        <v>34448</v>
      </c>
      <c r="F22" s="76">
        <v>8290</v>
      </c>
      <c r="G22" s="76">
        <v>3267</v>
      </c>
      <c r="H22" s="76">
        <v>39472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E25" s="20"/>
    </row>
    <row r="26" spans="2:8" ht="15">
      <c r="B26" s="50"/>
      <c r="C26" s="50"/>
      <c r="D26" s="50"/>
      <c r="E26" s="50"/>
      <c r="F26" s="50"/>
      <c r="G26" s="50"/>
      <c r="H26" s="50"/>
    </row>
    <row r="28" spans="2:13" ht="15">
      <c r="B28" s="50"/>
      <c r="C28" s="50"/>
      <c r="D28" s="50"/>
      <c r="E28" s="50"/>
      <c r="F28" s="50"/>
      <c r="G28" s="50"/>
      <c r="H28" s="50"/>
      <c r="M28" s="50"/>
    </row>
    <row r="29" spans="2:13" ht="15">
      <c r="B29" s="50"/>
      <c r="C29" s="50"/>
      <c r="D29" s="50"/>
      <c r="E29" s="50"/>
      <c r="F29" s="50"/>
      <c r="G29" s="50"/>
      <c r="H29" s="50"/>
      <c r="M29" s="50"/>
    </row>
    <row r="30" spans="2:13" ht="15">
      <c r="B30" s="50"/>
      <c r="C30" s="50"/>
      <c r="D30" s="50"/>
      <c r="E30" s="50"/>
      <c r="F30" s="50"/>
      <c r="G30" s="50"/>
      <c r="H30" s="50"/>
      <c r="M30" s="50"/>
    </row>
    <row r="31" spans="2:13" ht="15">
      <c r="B31" s="50"/>
      <c r="C31" s="50"/>
      <c r="D31" s="50"/>
      <c r="E31" s="50"/>
      <c r="F31" s="50"/>
      <c r="G31" s="50"/>
      <c r="H31" s="50"/>
      <c r="M31" s="50"/>
    </row>
    <row r="32" spans="2:13" ht="15">
      <c r="B32" s="50"/>
      <c r="C32" s="50"/>
      <c r="D32" s="50"/>
      <c r="E32" s="50"/>
      <c r="F32" s="50"/>
      <c r="G32" s="50"/>
      <c r="H32" s="50"/>
      <c r="M32" s="50"/>
    </row>
    <row r="33" spans="5:6" ht="15">
      <c r="E33" s="50"/>
      <c r="F33" s="50"/>
    </row>
    <row r="34" ht="15">
      <c r="M34" s="50"/>
    </row>
    <row r="36" ht="15">
      <c r="H36" s="50"/>
    </row>
  </sheetData>
  <sheetProtection/>
  <mergeCells count="12">
    <mergeCell ref="A2:A4"/>
    <mergeCell ref="B2:B4"/>
    <mergeCell ref="C2:D3"/>
    <mergeCell ref="E2:F3"/>
    <mergeCell ref="A13:A15"/>
    <mergeCell ref="G2:G4"/>
    <mergeCell ref="H2:H4"/>
    <mergeCell ref="B13:B15"/>
    <mergeCell ref="C13:D14"/>
    <mergeCell ref="E13:F14"/>
    <mergeCell ref="G13:G15"/>
    <mergeCell ref="H13:H15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0">
      <selection activeCell="E21" sqref="E21"/>
    </sheetView>
  </sheetViews>
  <sheetFormatPr defaultColWidth="9.140625" defaultRowHeight="15"/>
  <cols>
    <col min="1" max="1" width="44.57421875" style="51" customWidth="1"/>
    <col min="2" max="6" width="9.00390625" style="51" bestFit="1" customWidth="1"/>
    <col min="7" max="7" width="14.140625" style="51" customWidth="1"/>
    <col min="8" max="8" width="15.28125" style="51" customWidth="1"/>
    <col min="9" max="9" width="16.140625" style="51" customWidth="1"/>
    <col min="10" max="16384" width="9.140625" style="51" customWidth="1"/>
  </cols>
  <sheetData>
    <row r="1" spans="1:9" ht="15">
      <c r="A1" s="157" t="s">
        <v>219</v>
      </c>
      <c r="B1" s="113"/>
      <c r="C1" s="113"/>
      <c r="D1" s="113"/>
      <c r="E1" s="113"/>
      <c r="F1" s="113"/>
      <c r="G1" s="113"/>
      <c r="H1" s="113"/>
      <c r="I1" s="89"/>
    </row>
    <row r="2" spans="1:9" ht="15" customHeight="1">
      <c r="A2" s="187"/>
      <c r="B2" s="187" t="s">
        <v>9</v>
      </c>
      <c r="C2" s="187" t="s">
        <v>53</v>
      </c>
      <c r="D2" s="187"/>
      <c r="E2" s="187" t="s">
        <v>66</v>
      </c>
      <c r="F2" s="187"/>
      <c r="G2" s="201" t="s">
        <v>179</v>
      </c>
      <c r="H2" s="201" t="s">
        <v>171</v>
      </c>
      <c r="I2" s="201" t="s">
        <v>196</v>
      </c>
    </row>
    <row r="3" spans="1:9" ht="15">
      <c r="A3" s="187"/>
      <c r="B3" s="187"/>
      <c r="C3" s="187"/>
      <c r="D3" s="187"/>
      <c r="E3" s="187"/>
      <c r="F3" s="187"/>
      <c r="G3" s="201"/>
      <c r="H3" s="201"/>
      <c r="I3" s="201"/>
    </row>
    <row r="4" spans="1:9" ht="15">
      <c r="A4" s="187"/>
      <c r="B4" s="187"/>
      <c r="C4" s="148" t="s">
        <v>34</v>
      </c>
      <c r="D4" s="148" t="s">
        <v>35</v>
      </c>
      <c r="E4" s="148" t="s">
        <v>37</v>
      </c>
      <c r="F4" s="148" t="s">
        <v>36</v>
      </c>
      <c r="G4" s="201"/>
      <c r="H4" s="201"/>
      <c r="I4" s="201"/>
    </row>
    <row r="5" spans="1:10" ht="15">
      <c r="A5" s="155" t="s">
        <v>146</v>
      </c>
      <c r="B5" s="75">
        <v>875714</v>
      </c>
      <c r="C5" s="75">
        <v>408157</v>
      </c>
      <c r="D5" s="75">
        <v>467558</v>
      </c>
      <c r="E5" s="75">
        <v>214743</v>
      </c>
      <c r="F5" s="75">
        <v>660971</v>
      </c>
      <c r="G5" s="75">
        <v>422156</v>
      </c>
      <c r="H5" s="75">
        <v>453558</v>
      </c>
      <c r="I5" s="148"/>
      <c r="J5" s="50"/>
    </row>
    <row r="6" spans="1:9" ht="31.5" customHeight="1">
      <c r="A6" s="158" t="s">
        <v>104</v>
      </c>
      <c r="B6" s="75">
        <v>170368</v>
      </c>
      <c r="C6" s="75">
        <v>78838</v>
      </c>
      <c r="D6" s="75">
        <v>91530</v>
      </c>
      <c r="E6" s="75">
        <v>46349</v>
      </c>
      <c r="F6" s="75">
        <v>124019</v>
      </c>
      <c r="G6" s="75">
        <v>81538</v>
      </c>
      <c r="H6" s="75">
        <v>88830</v>
      </c>
      <c r="I6" s="90">
        <v>178096</v>
      </c>
    </row>
    <row r="7" spans="1:9" ht="30.75" customHeight="1">
      <c r="A7" s="158" t="s">
        <v>105</v>
      </c>
      <c r="B7" s="75">
        <v>9205</v>
      </c>
      <c r="C7" s="75">
        <v>1975</v>
      </c>
      <c r="D7" s="75">
        <v>7230</v>
      </c>
      <c r="E7" s="75">
        <v>4632</v>
      </c>
      <c r="F7" s="75">
        <v>4572</v>
      </c>
      <c r="G7" s="75">
        <v>4122</v>
      </c>
      <c r="H7" s="75">
        <v>5083</v>
      </c>
      <c r="I7" s="90">
        <v>38758</v>
      </c>
    </row>
    <row r="8" spans="1:9" ht="31.5" customHeight="1">
      <c r="A8" s="158" t="s">
        <v>106</v>
      </c>
      <c r="B8" s="75">
        <v>181993</v>
      </c>
      <c r="C8" s="75">
        <v>89565</v>
      </c>
      <c r="D8" s="75">
        <v>92429</v>
      </c>
      <c r="E8" s="75">
        <v>54826</v>
      </c>
      <c r="F8" s="75">
        <v>127168</v>
      </c>
      <c r="G8" s="75">
        <v>99140</v>
      </c>
      <c r="H8" s="75">
        <v>82853</v>
      </c>
      <c r="I8" s="90">
        <v>282848</v>
      </c>
    </row>
    <row r="9" spans="1:10" ht="30">
      <c r="A9" s="158" t="s">
        <v>90</v>
      </c>
      <c r="B9" s="75">
        <v>17597</v>
      </c>
      <c r="C9" s="75">
        <v>6818</v>
      </c>
      <c r="D9" s="75">
        <v>10779</v>
      </c>
      <c r="E9" s="75">
        <v>13757</v>
      </c>
      <c r="F9" s="75">
        <v>3840</v>
      </c>
      <c r="G9" s="75">
        <v>2498</v>
      </c>
      <c r="H9" s="75">
        <v>15099</v>
      </c>
      <c r="I9" s="90">
        <v>51712</v>
      </c>
      <c r="J9" s="50"/>
    </row>
    <row r="10" spans="1:9" ht="32.25" customHeight="1">
      <c r="A10" s="158" t="s">
        <v>107</v>
      </c>
      <c r="B10" s="75">
        <v>470366</v>
      </c>
      <c r="C10" s="75">
        <v>221803</v>
      </c>
      <c r="D10" s="75">
        <v>248563</v>
      </c>
      <c r="E10" s="75">
        <v>84781</v>
      </c>
      <c r="F10" s="75">
        <v>385585</v>
      </c>
      <c r="G10" s="75">
        <v>227273</v>
      </c>
      <c r="H10" s="75">
        <v>243093</v>
      </c>
      <c r="I10" s="90">
        <v>668403</v>
      </c>
    </row>
    <row r="11" spans="1:9" ht="31.5" customHeight="1">
      <c r="A11" s="158" t="s">
        <v>91</v>
      </c>
      <c r="B11" s="75">
        <v>19151</v>
      </c>
      <c r="C11" s="75">
        <v>6826</v>
      </c>
      <c r="D11" s="75">
        <v>12325</v>
      </c>
      <c r="E11" s="75">
        <v>7326</v>
      </c>
      <c r="F11" s="75">
        <v>11825</v>
      </c>
      <c r="G11" s="75">
        <v>6126</v>
      </c>
      <c r="H11" s="75">
        <v>13025</v>
      </c>
      <c r="I11" s="90">
        <v>64227</v>
      </c>
    </row>
    <row r="12" spans="1:9" ht="30">
      <c r="A12" s="158" t="s">
        <v>108</v>
      </c>
      <c r="B12" s="75">
        <v>7034</v>
      </c>
      <c r="C12" s="75">
        <v>2333</v>
      </c>
      <c r="D12" s="75">
        <v>4701</v>
      </c>
      <c r="E12" s="75">
        <v>3072</v>
      </c>
      <c r="F12" s="75">
        <v>3961</v>
      </c>
      <c r="G12" s="75">
        <v>1460</v>
      </c>
      <c r="H12" s="75">
        <v>5574</v>
      </c>
      <c r="I12" s="90">
        <v>37430</v>
      </c>
    </row>
    <row r="13" spans="1:9" ht="15.75" customHeight="1">
      <c r="A13" s="36"/>
      <c r="B13" s="73"/>
      <c r="C13" s="36"/>
      <c r="D13" s="36"/>
      <c r="E13" s="36"/>
      <c r="F13" s="36"/>
      <c r="G13" s="36"/>
      <c r="H13" s="36"/>
      <c r="I13" s="36"/>
    </row>
    <row r="14" spans="1:8" ht="15.75" customHeight="1">
      <c r="A14" s="212"/>
      <c r="B14" s="213"/>
      <c r="C14" s="213"/>
      <c r="D14" s="213"/>
      <c r="E14" s="213"/>
      <c r="F14" s="213"/>
      <c r="G14" s="213"/>
      <c r="H14" s="213"/>
    </row>
    <row r="15" spans="1:8" ht="15">
      <c r="A15" s="22" t="s">
        <v>220</v>
      </c>
      <c r="B15" s="34"/>
      <c r="C15" s="34"/>
      <c r="D15" s="34"/>
      <c r="E15" s="34"/>
      <c r="F15" s="34"/>
      <c r="G15" s="34"/>
      <c r="H15" s="34"/>
    </row>
    <row r="16" spans="1:11" ht="15">
      <c r="A16" s="187"/>
      <c r="B16" s="187" t="s">
        <v>9</v>
      </c>
      <c r="C16" s="187" t="s">
        <v>53</v>
      </c>
      <c r="D16" s="187"/>
      <c r="E16" s="187" t="s">
        <v>66</v>
      </c>
      <c r="F16" s="187"/>
      <c r="G16" s="201" t="s">
        <v>179</v>
      </c>
      <c r="H16" s="201" t="s">
        <v>171</v>
      </c>
      <c r="K16" s="50"/>
    </row>
    <row r="17" spans="1:11" ht="15">
      <c r="A17" s="187"/>
      <c r="B17" s="187"/>
      <c r="C17" s="187"/>
      <c r="D17" s="187"/>
      <c r="E17" s="187"/>
      <c r="F17" s="187"/>
      <c r="G17" s="201"/>
      <c r="H17" s="201"/>
      <c r="K17" s="50"/>
    </row>
    <row r="18" spans="1:11" ht="15">
      <c r="A18" s="187"/>
      <c r="B18" s="187"/>
      <c r="C18" s="148" t="s">
        <v>34</v>
      </c>
      <c r="D18" s="148" t="s">
        <v>35</v>
      </c>
      <c r="E18" s="148" t="s">
        <v>37</v>
      </c>
      <c r="F18" s="148" t="s">
        <v>36</v>
      </c>
      <c r="G18" s="201"/>
      <c r="H18" s="201"/>
      <c r="K18" s="50"/>
    </row>
    <row r="19" spans="1:11" ht="15">
      <c r="A19" s="159" t="s">
        <v>122</v>
      </c>
      <c r="B19" s="76">
        <v>906688</v>
      </c>
      <c r="C19" s="76">
        <v>422921</v>
      </c>
      <c r="D19" s="76">
        <v>483766</v>
      </c>
      <c r="E19" s="76">
        <v>227350</v>
      </c>
      <c r="F19" s="76">
        <v>679338</v>
      </c>
      <c r="G19" s="76">
        <v>430528</v>
      </c>
      <c r="H19" s="76">
        <v>476160</v>
      </c>
      <c r="K19" s="50"/>
    </row>
    <row r="20" spans="1:11" ht="15">
      <c r="A20" s="89" t="s">
        <v>147</v>
      </c>
      <c r="B20" s="76">
        <v>423160</v>
      </c>
      <c r="C20" s="76">
        <v>202431</v>
      </c>
      <c r="D20" s="76">
        <v>220729</v>
      </c>
      <c r="E20" s="76">
        <v>61410</v>
      </c>
      <c r="F20" s="76">
        <v>361751</v>
      </c>
      <c r="G20" s="76">
        <v>212752</v>
      </c>
      <c r="H20" s="76">
        <v>210408</v>
      </c>
      <c r="K20" s="50"/>
    </row>
    <row r="21" spans="1:11" ht="15">
      <c r="A21" s="89" t="s">
        <v>148</v>
      </c>
      <c r="B21" s="76">
        <v>203422</v>
      </c>
      <c r="C21" s="76">
        <v>92054</v>
      </c>
      <c r="D21" s="76">
        <v>111368</v>
      </c>
      <c r="E21" s="76">
        <v>54815</v>
      </c>
      <c r="F21" s="76">
        <v>148608</v>
      </c>
      <c r="G21" s="76">
        <v>104031</v>
      </c>
      <c r="H21" s="76">
        <v>99391</v>
      </c>
      <c r="K21" s="50"/>
    </row>
    <row r="22" spans="1:11" ht="15">
      <c r="A22" s="89" t="s">
        <v>149</v>
      </c>
      <c r="B22" s="76">
        <v>99082</v>
      </c>
      <c r="C22" s="76">
        <v>43212</v>
      </c>
      <c r="D22" s="76">
        <v>55870</v>
      </c>
      <c r="E22" s="76">
        <v>32194</v>
      </c>
      <c r="F22" s="76">
        <v>66887</v>
      </c>
      <c r="G22" s="76">
        <v>45337</v>
      </c>
      <c r="H22" s="76">
        <v>53744</v>
      </c>
      <c r="K22" s="50"/>
    </row>
    <row r="23" spans="1:8" ht="15">
      <c r="A23" s="89" t="s">
        <v>150</v>
      </c>
      <c r="B23" s="76">
        <v>98952</v>
      </c>
      <c r="C23" s="76">
        <v>46754</v>
      </c>
      <c r="D23" s="76">
        <v>52198</v>
      </c>
      <c r="E23" s="76">
        <v>36453</v>
      </c>
      <c r="F23" s="76">
        <v>62499</v>
      </c>
      <c r="G23" s="76">
        <v>40441</v>
      </c>
      <c r="H23" s="76">
        <v>58511</v>
      </c>
    </row>
    <row r="24" spans="1:11" ht="15">
      <c r="A24" s="89" t="s">
        <v>151</v>
      </c>
      <c r="B24" s="76">
        <v>82071</v>
      </c>
      <c r="C24" s="76">
        <v>38470</v>
      </c>
      <c r="D24" s="76">
        <v>43601</v>
      </c>
      <c r="E24" s="76">
        <v>42478</v>
      </c>
      <c r="F24" s="76">
        <v>39594</v>
      </c>
      <c r="G24" s="76">
        <v>27966</v>
      </c>
      <c r="H24" s="76">
        <v>54105</v>
      </c>
      <c r="K24" s="50"/>
    </row>
  </sheetData>
  <sheetProtection/>
  <mergeCells count="14">
    <mergeCell ref="B16:B18"/>
    <mergeCell ref="C16:D17"/>
    <mergeCell ref="E16:F17"/>
    <mergeCell ref="G16:G18"/>
    <mergeCell ref="H16:H18"/>
    <mergeCell ref="A16:A18"/>
    <mergeCell ref="I2:I4"/>
    <mergeCell ref="A14:H14"/>
    <mergeCell ref="B2:B4"/>
    <mergeCell ref="C2:D3"/>
    <mergeCell ref="E2:F3"/>
    <mergeCell ref="G2:G4"/>
    <mergeCell ref="H2:H4"/>
    <mergeCell ref="A2:A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25.57421875" style="51" customWidth="1"/>
    <col min="2" max="2" width="12.57421875" style="51" customWidth="1"/>
    <col min="3" max="6" width="13.7109375" style="51" bestFit="1" customWidth="1"/>
    <col min="7" max="16384" width="9.140625" style="51" customWidth="1"/>
  </cols>
  <sheetData>
    <row r="1" ht="15.75">
      <c r="A1" s="33" t="s">
        <v>221</v>
      </c>
    </row>
    <row r="2" spans="1:6" ht="15">
      <c r="A2" s="202" t="s">
        <v>121</v>
      </c>
      <c r="B2" s="160"/>
      <c r="C2" s="202" t="s">
        <v>53</v>
      </c>
      <c r="D2" s="202"/>
      <c r="E2" s="202" t="s">
        <v>175</v>
      </c>
      <c r="F2" s="202"/>
    </row>
    <row r="3" spans="1:6" ht="15">
      <c r="A3" s="202"/>
      <c r="B3" s="160" t="s">
        <v>9</v>
      </c>
      <c r="C3" s="160" t="s">
        <v>34</v>
      </c>
      <c r="D3" s="160" t="s">
        <v>35</v>
      </c>
      <c r="E3" s="160" t="s">
        <v>37</v>
      </c>
      <c r="F3" s="160" t="s">
        <v>36</v>
      </c>
    </row>
    <row r="4" spans="1:6" s="5" customFormat="1" ht="15">
      <c r="A4" s="104" t="s">
        <v>9</v>
      </c>
      <c r="B4" s="86">
        <v>976339</v>
      </c>
      <c r="C4" s="86">
        <v>502930</v>
      </c>
      <c r="D4" s="86">
        <v>473409</v>
      </c>
      <c r="E4" s="86">
        <v>182512</v>
      </c>
      <c r="F4" s="86">
        <v>793828</v>
      </c>
    </row>
    <row r="5" spans="1:8" ht="15">
      <c r="A5" s="89" t="s">
        <v>92</v>
      </c>
      <c r="B5" s="114">
        <v>219806</v>
      </c>
      <c r="C5" s="114">
        <v>121229</v>
      </c>
      <c r="D5" s="114">
        <v>98576</v>
      </c>
      <c r="E5" s="114">
        <v>32570</v>
      </c>
      <c r="F5" s="114">
        <v>187235</v>
      </c>
      <c r="H5" s="50"/>
    </row>
    <row r="6" spans="1:7" ht="15">
      <c r="A6" s="89" t="s">
        <v>93</v>
      </c>
      <c r="B6" s="114">
        <v>332042</v>
      </c>
      <c r="C6" s="114">
        <v>185009</v>
      </c>
      <c r="D6" s="114">
        <v>147033</v>
      </c>
      <c r="E6" s="114">
        <v>71647</v>
      </c>
      <c r="F6" s="114">
        <v>260395</v>
      </c>
      <c r="G6" s="50"/>
    </row>
    <row r="7" spans="1:7" ht="15">
      <c r="A7" s="89" t="s">
        <v>94</v>
      </c>
      <c r="B7" s="114">
        <v>356485</v>
      </c>
      <c r="C7" s="114">
        <v>159462</v>
      </c>
      <c r="D7" s="114">
        <v>197023</v>
      </c>
      <c r="E7" s="114">
        <v>64244</v>
      </c>
      <c r="F7" s="114">
        <v>292241</v>
      </c>
      <c r="G7" s="50"/>
    </row>
    <row r="8" spans="1:7" ht="15">
      <c r="A8" s="89" t="s">
        <v>95</v>
      </c>
      <c r="B8" s="114">
        <v>58136</v>
      </c>
      <c r="C8" s="114">
        <v>31734</v>
      </c>
      <c r="D8" s="114">
        <v>26401</v>
      </c>
      <c r="E8" s="114">
        <v>9449</v>
      </c>
      <c r="F8" s="114">
        <v>48686</v>
      </c>
      <c r="G8" s="50"/>
    </row>
    <row r="9" spans="1:7" ht="15">
      <c r="A9" s="89" t="s">
        <v>103</v>
      </c>
      <c r="B9" s="114">
        <v>9871</v>
      </c>
      <c r="C9" s="114">
        <v>5495</v>
      </c>
      <c r="D9" s="114">
        <v>4376</v>
      </c>
      <c r="E9" s="114">
        <v>4601</v>
      </c>
      <c r="F9" s="114">
        <v>5270</v>
      </c>
      <c r="G9" s="50"/>
    </row>
    <row r="10" spans="1:6" ht="7.5" customHeight="1">
      <c r="A10" s="21"/>
      <c r="B10" s="21"/>
      <c r="C10" s="21"/>
      <c r="D10" s="21"/>
      <c r="E10" s="21"/>
      <c r="F10" s="21"/>
    </row>
    <row r="17" spans="2:4" ht="15">
      <c r="B17" s="50"/>
      <c r="C17" s="50"/>
      <c r="D17" s="50"/>
    </row>
    <row r="18" spans="3:4" ht="15">
      <c r="C18" s="50"/>
      <c r="D18" s="50"/>
    </row>
    <row r="19" spans="2:4" ht="15">
      <c r="B19" s="50"/>
      <c r="C19" s="50"/>
      <c r="D19" s="50"/>
    </row>
    <row r="21" spans="2:4" ht="15">
      <c r="B21" s="50"/>
      <c r="C21" s="50"/>
      <c r="D21" s="50"/>
    </row>
    <row r="22" spans="2:4" ht="15">
      <c r="B22" s="50"/>
      <c r="C22" s="50"/>
      <c r="D22" s="50"/>
    </row>
    <row r="23" spans="2:4" ht="15">
      <c r="B23" s="50"/>
      <c r="C23" s="50"/>
      <c r="D23" s="50"/>
    </row>
    <row r="24" spans="2:4" ht="15">
      <c r="B24" s="50"/>
      <c r="C24" s="50"/>
      <c r="D24" s="50"/>
    </row>
    <row r="25" ht="15">
      <c r="D25" s="50"/>
    </row>
    <row r="27" spans="2:4" ht="15">
      <c r="B27" s="50"/>
      <c r="C27" s="50"/>
      <c r="D27" s="50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1">
      <selection activeCell="A2" sqref="A2:H25"/>
    </sheetView>
  </sheetViews>
  <sheetFormatPr defaultColWidth="9.140625" defaultRowHeight="15"/>
  <cols>
    <col min="1" max="1" width="45.8515625" style="34" customWidth="1"/>
    <col min="2" max="2" width="15.140625" style="34" customWidth="1"/>
    <col min="3" max="6" width="12.28125" style="34" customWidth="1"/>
    <col min="7" max="8" width="13.7109375" style="34" customWidth="1"/>
    <col min="9" max="9" width="12.28125" style="34" customWidth="1"/>
    <col min="10" max="10" width="10.57421875" style="34" bestFit="1" customWidth="1"/>
    <col min="11" max="11" width="14.140625" style="34" customWidth="1"/>
    <col min="12" max="12" width="10.57421875" style="34" bestFit="1" customWidth="1"/>
    <col min="13" max="16384" width="9.140625" style="34" customWidth="1"/>
  </cols>
  <sheetData>
    <row r="1" s="51" customFormat="1" ht="15">
      <c r="A1" s="13" t="s">
        <v>202</v>
      </c>
    </row>
    <row r="2" spans="1:8" s="51" customFormat="1" ht="15">
      <c r="A2" s="162"/>
      <c r="B2" s="165" t="s">
        <v>96</v>
      </c>
      <c r="C2" s="166" t="s">
        <v>53</v>
      </c>
      <c r="D2" s="166"/>
      <c r="E2" s="166" t="s">
        <v>198</v>
      </c>
      <c r="F2" s="166"/>
      <c r="G2" s="163" t="s">
        <v>163</v>
      </c>
      <c r="H2" s="164" t="s">
        <v>171</v>
      </c>
    </row>
    <row r="3" spans="1:8" s="51" customFormat="1" ht="15">
      <c r="A3" s="162"/>
      <c r="B3" s="165"/>
      <c r="C3" s="166" t="s">
        <v>97</v>
      </c>
      <c r="D3" s="166" t="s">
        <v>98</v>
      </c>
      <c r="E3" s="166" t="s">
        <v>99</v>
      </c>
      <c r="F3" s="166" t="s">
        <v>100</v>
      </c>
      <c r="G3" s="163"/>
      <c r="H3" s="164"/>
    </row>
    <row r="4" spans="1:9" s="51" customFormat="1" ht="24.75" customHeight="1">
      <c r="A4" s="162"/>
      <c r="B4" s="165"/>
      <c r="C4" s="166"/>
      <c r="D4" s="166"/>
      <c r="E4" s="166"/>
      <c r="F4" s="166"/>
      <c r="G4" s="163"/>
      <c r="H4" s="164"/>
      <c r="I4" s="34"/>
    </row>
    <row r="5" spans="1:12" s="51" customFormat="1" ht="15">
      <c r="A5" s="74" t="s">
        <v>123</v>
      </c>
      <c r="B5" s="75">
        <f aca="true" t="shared" si="0" ref="B5:H5">SUM(B6,B9)</f>
        <v>7678247</v>
      </c>
      <c r="C5" s="75">
        <f t="shared" si="0"/>
        <v>3613592</v>
      </c>
      <c r="D5" s="75">
        <f t="shared" si="0"/>
        <v>4064653</v>
      </c>
      <c r="E5" s="75">
        <f t="shared" si="0"/>
        <v>1790740</v>
      </c>
      <c r="F5" s="75">
        <f t="shared" si="0"/>
        <v>5887508</v>
      </c>
      <c r="G5" s="75">
        <f t="shared" si="0"/>
        <v>2953662</v>
      </c>
      <c r="H5" s="75">
        <f t="shared" si="0"/>
        <v>4724585</v>
      </c>
      <c r="I5" s="47"/>
      <c r="J5" s="53"/>
      <c r="K5" s="53"/>
      <c r="L5" s="45"/>
    </row>
    <row r="6" spans="1:9" s="51" customFormat="1" ht="15">
      <c r="A6" s="74" t="s">
        <v>11</v>
      </c>
      <c r="B6" s="75">
        <f aca="true" t="shared" si="1" ref="B6:H6">SUM(B7:B8)</f>
        <v>4089730</v>
      </c>
      <c r="C6" s="75">
        <f t="shared" si="1"/>
        <v>2216176</v>
      </c>
      <c r="D6" s="75">
        <f t="shared" si="1"/>
        <v>1873553</v>
      </c>
      <c r="E6" s="75">
        <f t="shared" si="1"/>
        <v>1103299</v>
      </c>
      <c r="F6" s="75">
        <f t="shared" si="1"/>
        <v>2986432</v>
      </c>
      <c r="G6" s="75">
        <f t="shared" si="1"/>
        <v>1563916</v>
      </c>
      <c r="H6" s="75">
        <f t="shared" si="1"/>
        <v>2525814</v>
      </c>
      <c r="I6" s="34"/>
    </row>
    <row r="7" spans="1:9" s="51" customFormat="1" ht="15">
      <c r="A7" s="74" t="s">
        <v>124</v>
      </c>
      <c r="B7" s="76">
        <v>3130156</v>
      </c>
      <c r="C7" s="76">
        <v>1774123</v>
      </c>
      <c r="D7" s="76">
        <v>1356032</v>
      </c>
      <c r="E7" s="76">
        <v>869066</v>
      </c>
      <c r="F7" s="76">
        <v>2261090</v>
      </c>
      <c r="G7" s="76">
        <v>1099284</v>
      </c>
      <c r="H7" s="76">
        <v>2030872</v>
      </c>
      <c r="I7" s="27"/>
    </row>
    <row r="8" spans="1:10" s="51" customFormat="1" ht="15">
      <c r="A8" s="74" t="s">
        <v>125</v>
      </c>
      <c r="B8" s="76">
        <v>959574</v>
      </c>
      <c r="C8" s="76">
        <v>442053</v>
      </c>
      <c r="D8" s="76">
        <v>517521</v>
      </c>
      <c r="E8" s="76">
        <v>234233</v>
      </c>
      <c r="F8" s="76">
        <v>725342</v>
      </c>
      <c r="G8" s="76">
        <v>464632</v>
      </c>
      <c r="H8" s="76">
        <v>494942</v>
      </c>
      <c r="I8" s="47"/>
      <c r="J8" s="8"/>
    </row>
    <row r="9" spans="1:10" s="51" customFormat="1" ht="15">
      <c r="A9" s="74" t="s">
        <v>14</v>
      </c>
      <c r="B9" s="76">
        <v>3588517</v>
      </c>
      <c r="C9" s="76">
        <v>1397416</v>
      </c>
      <c r="D9" s="76">
        <v>2191100</v>
      </c>
      <c r="E9" s="76">
        <v>687441</v>
      </c>
      <c r="F9" s="76">
        <v>2901076</v>
      </c>
      <c r="G9" s="76">
        <v>1389746</v>
      </c>
      <c r="H9" s="76">
        <v>2198771</v>
      </c>
      <c r="I9" s="47"/>
      <c r="J9" s="45"/>
    </row>
    <row r="10" spans="1:10" s="51" customFormat="1" ht="15">
      <c r="A10" s="77"/>
      <c r="B10" s="77"/>
      <c r="C10" s="77"/>
      <c r="D10" s="77"/>
      <c r="E10" s="77"/>
      <c r="F10" s="77"/>
      <c r="G10" s="77"/>
      <c r="H10" s="77"/>
      <c r="I10" s="39"/>
      <c r="J10" s="45"/>
    </row>
    <row r="11" spans="1:10" s="51" customFormat="1" ht="15">
      <c r="A11" s="74" t="s">
        <v>126</v>
      </c>
      <c r="B11" s="76">
        <f aca="true" t="shared" si="2" ref="B11:H11">SUM(B12:B14)</f>
        <v>3209805</v>
      </c>
      <c r="C11" s="76">
        <f t="shared" si="2"/>
        <v>1406821</v>
      </c>
      <c r="D11" s="76">
        <f t="shared" si="2"/>
        <v>1802984</v>
      </c>
      <c r="E11" s="76">
        <f t="shared" si="2"/>
        <v>626312</v>
      </c>
      <c r="F11" s="76">
        <f t="shared" si="2"/>
        <v>2583495</v>
      </c>
      <c r="G11" s="76">
        <f t="shared" si="2"/>
        <v>1742965</v>
      </c>
      <c r="H11" s="76">
        <f t="shared" si="2"/>
        <v>1466841</v>
      </c>
      <c r="I11" s="34"/>
      <c r="J11" s="45"/>
    </row>
    <row r="12" spans="1:9" s="51" customFormat="1" ht="15">
      <c r="A12" s="74" t="s">
        <v>125</v>
      </c>
      <c r="B12" s="76">
        <v>959574</v>
      </c>
      <c r="C12" s="76">
        <v>442053</v>
      </c>
      <c r="D12" s="76">
        <v>517521</v>
      </c>
      <c r="E12" s="76">
        <v>234233</v>
      </c>
      <c r="F12" s="76">
        <v>725342</v>
      </c>
      <c r="G12" s="76">
        <v>464632</v>
      </c>
      <c r="H12" s="76">
        <v>494942</v>
      </c>
      <c r="I12" s="54"/>
    </row>
    <row r="13" spans="1:8" s="51" customFormat="1" ht="15">
      <c r="A13" s="74" t="s">
        <v>127</v>
      </c>
      <c r="B13" s="76">
        <v>976339</v>
      </c>
      <c r="C13" s="76">
        <v>502930</v>
      </c>
      <c r="D13" s="76">
        <v>473409</v>
      </c>
      <c r="E13" s="76">
        <v>182512</v>
      </c>
      <c r="F13" s="76">
        <v>793828</v>
      </c>
      <c r="G13" s="76">
        <v>479432</v>
      </c>
      <c r="H13" s="76">
        <v>496908</v>
      </c>
    </row>
    <row r="14" spans="1:8" s="51" customFormat="1" ht="15">
      <c r="A14" s="74" t="s">
        <v>128</v>
      </c>
      <c r="B14" s="76">
        <v>1273892</v>
      </c>
      <c r="C14" s="76">
        <v>461838</v>
      </c>
      <c r="D14" s="76">
        <v>812054</v>
      </c>
      <c r="E14" s="76">
        <v>209567</v>
      </c>
      <c r="F14" s="76">
        <v>1064325</v>
      </c>
      <c r="G14" s="76">
        <v>798901</v>
      </c>
      <c r="H14" s="76">
        <v>474991</v>
      </c>
    </row>
    <row r="15" spans="1:13" s="51" customFormat="1" ht="15" customHeight="1">
      <c r="A15" s="77"/>
      <c r="B15" s="77"/>
      <c r="C15" s="77"/>
      <c r="D15" s="77"/>
      <c r="E15" s="77"/>
      <c r="F15" s="77"/>
      <c r="G15" s="77"/>
      <c r="H15" s="77"/>
      <c r="M15" s="45"/>
    </row>
    <row r="16" spans="1:8" s="51" customFormat="1" ht="15">
      <c r="A16" s="74" t="s">
        <v>153</v>
      </c>
      <c r="B16" s="78">
        <f aca="true" t="shared" si="3" ref="B16:H16">B6/B5*100</f>
        <v>53.26385045961663</v>
      </c>
      <c r="C16" s="78">
        <f t="shared" si="3"/>
        <v>61.328893798746506</v>
      </c>
      <c r="D16" s="78">
        <f t="shared" si="3"/>
        <v>46.09379939689809</v>
      </c>
      <c r="E16" s="78">
        <f t="shared" si="3"/>
        <v>61.611345030546026</v>
      </c>
      <c r="F16" s="78">
        <f t="shared" si="3"/>
        <v>50.72489073475569</v>
      </c>
      <c r="G16" s="78">
        <f t="shared" si="3"/>
        <v>52.94837391685304</v>
      </c>
      <c r="H16" s="78">
        <f t="shared" si="3"/>
        <v>53.46107647549997</v>
      </c>
    </row>
    <row r="17" spans="1:8" s="51" customFormat="1" ht="15">
      <c r="A17" s="74" t="s">
        <v>154</v>
      </c>
      <c r="B17" s="78">
        <f aca="true" t="shared" si="4" ref="B17:H17">B7/B5*100</f>
        <v>40.76654475950045</v>
      </c>
      <c r="C17" s="78">
        <f t="shared" si="4"/>
        <v>49.095830409188416</v>
      </c>
      <c r="D17" s="78">
        <f t="shared" si="4"/>
        <v>33.3615686259073</v>
      </c>
      <c r="E17" s="78">
        <f t="shared" si="4"/>
        <v>48.53111004389247</v>
      </c>
      <c r="F17" s="78">
        <f t="shared" si="4"/>
        <v>38.40487350505511</v>
      </c>
      <c r="G17" s="78">
        <f t="shared" si="4"/>
        <v>37.21766403874241</v>
      </c>
      <c r="H17" s="78">
        <f t="shared" si="4"/>
        <v>42.985193408521596</v>
      </c>
    </row>
    <row r="18" spans="1:8" s="51" customFormat="1" ht="15">
      <c r="A18" s="74" t="s">
        <v>155</v>
      </c>
      <c r="B18" s="78">
        <f>B13/B7*100</f>
        <v>31.19138471053839</v>
      </c>
      <c r="C18" s="78">
        <f aca="true" t="shared" si="5" ref="C18:H18">C13/C7*100</f>
        <v>28.348090859540175</v>
      </c>
      <c r="D18" s="78">
        <f t="shared" si="5"/>
        <v>34.91134427506136</v>
      </c>
      <c r="E18" s="78">
        <f t="shared" si="5"/>
        <v>21.000936637723715</v>
      </c>
      <c r="F18" s="78">
        <f t="shared" si="5"/>
        <v>35.1082000274204</v>
      </c>
      <c r="G18" s="78">
        <f t="shared" si="5"/>
        <v>43.61311544605398</v>
      </c>
      <c r="H18" s="78">
        <f t="shared" si="5"/>
        <v>24.46771633071902</v>
      </c>
    </row>
    <row r="19" spans="1:8" s="51" customFormat="1" ht="15">
      <c r="A19" s="74" t="s">
        <v>156</v>
      </c>
      <c r="B19" s="78">
        <f>B8/B6*100</f>
        <v>23.46301589591489</v>
      </c>
      <c r="C19" s="78">
        <f aca="true" t="shared" si="6" ref="C19:H19">C8/C6*100</f>
        <v>19.946655861267338</v>
      </c>
      <c r="D19" s="78">
        <f t="shared" si="6"/>
        <v>27.622437155500805</v>
      </c>
      <c r="E19" s="78">
        <f t="shared" si="6"/>
        <v>21.230237678090887</v>
      </c>
      <c r="F19" s="78">
        <f t="shared" si="6"/>
        <v>24.28791280029145</v>
      </c>
      <c r="G19" s="78">
        <f t="shared" si="6"/>
        <v>29.709524040933143</v>
      </c>
      <c r="H19" s="78">
        <f t="shared" si="6"/>
        <v>19.595346292323978</v>
      </c>
    </row>
    <row r="20" spans="1:8" s="51" customFormat="1" ht="30">
      <c r="A20" s="79" t="s">
        <v>157</v>
      </c>
      <c r="B20" s="78">
        <f>(B8+B13)/B6*100</f>
        <v>47.33596105366369</v>
      </c>
      <c r="C20" s="78">
        <f aca="true" t="shared" si="7" ref="C20:H20">(C8+C13)/C6*100</f>
        <v>42.64025059381565</v>
      </c>
      <c r="D20" s="78">
        <f t="shared" si="7"/>
        <v>52.89041729804281</v>
      </c>
      <c r="E20" s="78">
        <f t="shared" si="7"/>
        <v>37.772625553000594</v>
      </c>
      <c r="F20" s="78">
        <f t="shared" si="7"/>
        <v>50.86906381930009</v>
      </c>
      <c r="G20" s="78">
        <f t="shared" si="7"/>
        <v>60.36539046854179</v>
      </c>
      <c r="H20" s="78">
        <f t="shared" si="7"/>
        <v>39.2685288782151</v>
      </c>
    </row>
    <row r="21" spans="1:8" s="51" customFormat="1" ht="28.5" customHeight="1">
      <c r="A21" s="79" t="s">
        <v>158</v>
      </c>
      <c r="B21" s="78">
        <f>(B8+B14)/(B6+B14)*100</f>
        <v>41.64100303861831</v>
      </c>
      <c r="C21" s="78">
        <f aca="true" t="shared" si="8" ref="C21:H21">(C8+C14)/(C6+C14)*100</f>
        <v>33.75228807616391</v>
      </c>
      <c r="D21" s="78">
        <f t="shared" si="8"/>
        <v>49.50742979147731</v>
      </c>
      <c r="E21" s="78">
        <f t="shared" si="8"/>
        <v>33.803906872445474</v>
      </c>
      <c r="F21" s="78">
        <f t="shared" si="8"/>
        <v>44.18105060362792</v>
      </c>
      <c r="G21" s="78">
        <f t="shared" si="8"/>
        <v>53.475702942716254</v>
      </c>
      <c r="H21" s="78">
        <f t="shared" si="8"/>
        <v>32.32242681547118</v>
      </c>
    </row>
    <row r="22" spans="1:9" s="51" customFormat="1" ht="30">
      <c r="A22" s="79" t="s">
        <v>159</v>
      </c>
      <c r="B22" s="78">
        <f>(B12+B13+B14)/(B14+B6)*100</f>
        <v>59.84398229405428</v>
      </c>
      <c r="C22" s="78">
        <f aca="true" t="shared" si="9" ref="C22:H22">(C12+C13+C14)/(C14+C6)*100</f>
        <v>52.53224964469939</v>
      </c>
      <c r="D22" s="78">
        <f t="shared" si="9"/>
        <v>67.13506481030173</v>
      </c>
      <c r="E22" s="78">
        <f t="shared" si="9"/>
        <v>47.70570644681179</v>
      </c>
      <c r="F22" s="78">
        <f t="shared" si="9"/>
        <v>63.7780790109108</v>
      </c>
      <c r="G22" s="78">
        <f t="shared" si="9"/>
        <v>73.76639832877451</v>
      </c>
      <c r="H22" s="78">
        <f t="shared" si="9"/>
        <v>48.881583441776456</v>
      </c>
      <c r="I22" s="46"/>
    </row>
    <row r="23" spans="1:8" s="51" customFormat="1" ht="15" customHeight="1">
      <c r="A23" s="77"/>
      <c r="B23" s="80"/>
      <c r="C23" s="80"/>
      <c r="D23" s="80"/>
      <c r="E23" s="80"/>
      <c r="F23" s="80"/>
      <c r="G23" s="80"/>
      <c r="H23" s="80"/>
    </row>
    <row r="24" spans="1:8" s="51" customFormat="1" ht="15" customHeight="1">
      <c r="A24" s="74" t="s">
        <v>160</v>
      </c>
      <c r="B24" s="81">
        <v>28</v>
      </c>
      <c r="C24" s="81">
        <v>24.2</v>
      </c>
      <c r="D24" s="81">
        <v>32.7</v>
      </c>
      <c r="E24" s="81">
        <v>27.7</v>
      </c>
      <c r="F24" s="81">
        <v>28</v>
      </c>
      <c r="G24" s="81">
        <v>35.8</v>
      </c>
      <c r="H24" s="81">
        <v>24.4</v>
      </c>
    </row>
    <row r="25" spans="1:8" s="51" customFormat="1" ht="15">
      <c r="A25" s="82" t="s">
        <v>152</v>
      </c>
      <c r="B25" s="83" t="s">
        <v>222</v>
      </c>
      <c r="C25" s="83" t="s">
        <v>222</v>
      </c>
      <c r="D25" s="83" t="s">
        <v>223</v>
      </c>
      <c r="E25" s="83" t="s">
        <v>225</v>
      </c>
      <c r="F25" s="83" t="s">
        <v>223</v>
      </c>
      <c r="G25" s="83" t="s">
        <v>223</v>
      </c>
      <c r="H25" s="83" t="s">
        <v>224</v>
      </c>
    </row>
    <row r="26" spans="1:8" s="51" customFormat="1" ht="15">
      <c r="A26" s="77"/>
      <c r="B26" s="77"/>
      <c r="C26" s="77"/>
      <c r="D26" s="77"/>
      <c r="E26" s="77"/>
      <c r="F26" s="77"/>
      <c r="G26" s="77"/>
      <c r="H26" s="77"/>
    </row>
    <row r="27" ht="14.25" customHeight="1"/>
    <row r="29" ht="15">
      <c r="B29" s="52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19">
      <selection activeCell="A24" sqref="A24:H38"/>
    </sheetView>
  </sheetViews>
  <sheetFormatPr defaultColWidth="11.421875" defaultRowHeight="15"/>
  <cols>
    <col min="1" max="1" width="12.00390625" style="34" customWidth="1"/>
    <col min="2" max="2" width="14.28125" style="34" bestFit="1" customWidth="1"/>
    <col min="3" max="6" width="13.28125" style="34" bestFit="1" customWidth="1"/>
    <col min="7" max="7" width="13.57421875" style="34" bestFit="1" customWidth="1"/>
    <col min="8" max="8" width="11.421875" style="34" customWidth="1"/>
    <col min="9" max="9" width="13.8515625" style="34" customWidth="1"/>
    <col min="10" max="16384" width="11.421875" style="34" customWidth="1"/>
  </cols>
  <sheetData>
    <row r="1" spans="1:8" ht="15">
      <c r="A1" s="13" t="s">
        <v>203</v>
      </c>
      <c r="G1" s="35"/>
      <c r="H1" s="35"/>
    </row>
    <row r="2" spans="1:8" ht="15">
      <c r="A2" s="171"/>
      <c r="B2" s="173" t="s">
        <v>9</v>
      </c>
      <c r="C2" s="162" t="s">
        <v>53</v>
      </c>
      <c r="D2" s="162"/>
      <c r="E2" s="56"/>
      <c r="F2" s="56"/>
      <c r="G2" s="7"/>
      <c r="H2" s="7"/>
    </row>
    <row r="3" spans="1:8" ht="15">
      <c r="A3" s="172"/>
      <c r="B3" s="174"/>
      <c r="C3" s="85" t="s">
        <v>34</v>
      </c>
      <c r="D3" s="85" t="s">
        <v>35</v>
      </c>
      <c r="E3" s="56"/>
      <c r="F3" s="56"/>
      <c r="G3" s="7"/>
      <c r="H3" s="7"/>
    </row>
    <row r="4" spans="1:8" s="5" customFormat="1" ht="15">
      <c r="A4" s="86" t="s">
        <v>129</v>
      </c>
      <c r="B4" s="87">
        <v>12740730</v>
      </c>
      <c r="C4" s="87">
        <v>6152141</v>
      </c>
      <c r="D4" s="87">
        <v>6588589</v>
      </c>
      <c r="E4" s="56"/>
      <c r="F4" s="56"/>
      <c r="G4" s="63"/>
      <c r="H4" s="55"/>
    </row>
    <row r="5" spans="1:8" ht="11.25" customHeight="1">
      <c r="A5" s="84"/>
      <c r="B5" s="84"/>
      <c r="C5" s="84"/>
      <c r="D5" s="84"/>
      <c r="E5" s="56"/>
      <c r="F5" s="56"/>
      <c r="G5" s="64"/>
      <c r="H5" s="35"/>
    </row>
    <row r="6" spans="1:8" ht="15">
      <c r="A6" s="88" t="s">
        <v>130</v>
      </c>
      <c r="B6" s="76">
        <v>1581113</v>
      </c>
      <c r="C6" s="76">
        <v>813841</v>
      </c>
      <c r="D6" s="76">
        <v>767272</v>
      </c>
      <c r="E6" s="56"/>
      <c r="F6" s="56"/>
      <c r="G6" s="56"/>
      <c r="H6" s="56"/>
    </row>
    <row r="7" spans="1:8" ht="15">
      <c r="A7" s="88" t="s">
        <v>131</v>
      </c>
      <c r="B7" s="76">
        <v>1610289</v>
      </c>
      <c r="C7" s="76">
        <v>799302</v>
      </c>
      <c r="D7" s="76">
        <v>810987</v>
      </c>
      <c r="E7" s="3"/>
      <c r="F7" s="3"/>
      <c r="G7" s="56"/>
      <c r="H7" s="56"/>
    </row>
    <row r="8" spans="1:8" ht="15">
      <c r="A8" s="88" t="s">
        <v>132</v>
      </c>
      <c r="B8" s="76">
        <v>1548941</v>
      </c>
      <c r="C8" s="76">
        <v>766388</v>
      </c>
      <c r="D8" s="76">
        <v>782553</v>
      </c>
      <c r="E8" s="3"/>
      <c r="F8" s="3"/>
      <c r="G8" s="56"/>
      <c r="H8" s="56"/>
    </row>
    <row r="9" spans="1:8" ht="15">
      <c r="A9" s="88" t="s">
        <v>133</v>
      </c>
      <c r="B9" s="76">
        <v>1550817</v>
      </c>
      <c r="C9" s="76">
        <v>770548</v>
      </c>
      <c r="D9" s="76">
        <v>780269</v>
      </c>
      <c r="E9" s="3"/>
      <c r="F9" s="3"/>
      <c r="G9" s="56"/>
      <c r="H9" s="56"/>
    </row>
    <row r="10" spans="1:8" ht="15">
      <c r="A10" s="88" t="s">
        <v>83</v>
      </c>
      <c r="B10" s="76">
        <v>1127917</v>
      </c>
      <c r="C10" s="76">
        <v>574030</v>
      </c>
      <c r="D10" s="76">
        <v>553886</v>
      </c>
      <c r="E10" s="3"/>
      <c r="F10" s="3"/>
      <c r="G10" s="56"/>
      <c r="H10" s="56"/>
    </row>
    <row r="11" spans="1:8" ht="15">
      <c r="A11" s="88" t="s">
        <v>134</v>
      </c>
      <c r="B11" s="76">
        <v>994596</v>
      </c>
      <c r="C11" s="76">
        <v>482362</v>
      </c>
      <c r="D11" s="76">
        <v>512233</v>
      </c>
      <c r="E11" s="3"/>
      <c r="F11" s="3"/>
      <c r="G11" s="56"/>
      <c r="H11" s="56"/>
    </row>
    <row r="12" spans="1:8" ht="15">
      <c r="A12" s="88" t="s">
        <v>135</v>
      </c>
      <c r="B12" s="76">
        <v>867990</v>
      </c>
      <c r="C12" s="76">
        <v>419924</v>
      </c>
      <c r="D12" s="76">
        <v>448066</v>
      </c>
      <c r="E12" s="3"/>
      <c r="F12" s="3"/>
      <c r="G12" s="56"/>
      <c r="H12" s="56"/>
    </row>
    <row r="13" spans="1:8" ht="15">
      <c r="A13" s="88" t="s">
        <v>136</v>
      </c>
      <c r="B13" s="76">
        <v>890649</v>
      </c>
      <c r="C13" s="76">
        <v>434296</v>
      </c>
      <c r="D13" s="76">
        <v>456353</v>
      </c>
      <c r="E13" s="3"/>
      <c r="F13" s="3"/>
      <c r="G13" s="56"/>
      <c r="H13" s="56"/>
    </row>
    <row r="14" spans="1:8" ht="15">
      <c r="A14" s="88" t="s">
        <v>137</v>
      </c>
      <c r="B14" s="76">
        <v>550413</v>
      </c>
      <c r="C14" s="76">
        <v>241625</v>
      </c>
      <c r="D14" s="76">
        <v>308788</v>
      </c>
      <c r="E14" s="3"/>
      <c r="F14" s="3"/>
      <c r="G14" s="56"/>
      <c r="H14" s="56"/>
    </row>
    <row r="15" spans="1:8" ht="16.5" customHeight="1">
      <c r="A15" s="88" t="s">
        <v>138</v>
      </c>
      <c r="B15" s="76">
        <v>431162</v>
      </c>
      <c r="C15" s="76">
        <v>181767</v>
      </c>
      <c r="D15" s="76">
        <v>249395</v>
      </c>
      <c r="E15" s="3"/>
      <c r="F15" s="3"/>
      <c r="G15" s="56"/>
      <c r="H15" s="56"/>
    </row>
    <row r="16" spans="1:8" ht="15">
      <c r="A16" s="88" t="s">
        <v>139</v>
      </c>
      <c r="B16" s="76">
        <v>355866</v>
      </c>
      <c r="C16" s="76">
        <v>153582</v>
      </c>
      <c r="D16" s="76">
        <v>202284</v>
      </c>
      <c r="E16" s="3"/>
      <c r="F16" s="3"/>
      <c r="G16" s="56"/>
      <c r="H16" s="56"/>
    </row>
    <row r="17" spans="1:8" ht="15">
      <c r="A17" s="88" t="s">
        <v>140</v>
      </c>
      <c r="B17" s="76">
        <v>343377</v>
      </c>
      <c r="C17" s="76">
        <v>161239</v>
      </c>
      <c r="D17" s="76">
        <v>182139</v>
      </c>
      <c r="E17" s="3"/>
      <c r="F17" s="3"/>
      <c r="G17" s="56"/>
      <c r="H17" s="56"/>
    </row>
    <row r="18" spans="1:8" ht="15">
      <c r="A18" s="88" t="s">
        <v>141</v>
      </c>
      <c r="B18" s="76">
        <v>329859</v>
      </c>
      <c r="C18" s="76">
        <v>135355</v>
      </c>
      <c r="D18" s="76">
        <v>194505</v>
      </c>
      <c r="E18" s="3"/>
      <c r="F18" s="3"/>
      <c r="G18" s="56"/>
      <c r="H18" s="56"/>
    </row>
    <row r="19" spans="1:8" ht="15">
      <c r="A19" s="88" t="s">
        <v>142</v>
      </c>
      <c r="B19" s="76">
        <v>240003</v>
      </c>
      <c r="C19" s="76">
        <v>98631</v>
      </c>
      <c r="D19" s="76">
        <v>141372</v>
      </c>
      <c r="E19" s="3"/>
      <c r="F19" s="3"/>
      <c r="G19" s="56"/>
      <c r="H19" s="56"/>
    </row>
    <row r="20" spans="1:8" ht="15">
      <c r="A20" s="88" t="s">
        <v>143</v>
      </c>
      <c r="B20" s="76">
        <v>153853</v>
      </c>
      <c r="C20" s="76">
        <v>67707</v>
      </c>
      <c r="D20" s="76">
        <v>86145</v>
      </c>
      <c r="E20" s="3"/>
      <c r="F20" s="3"/>
      <c r="G20" s="56"/>
      <c r="H20" s="56"/>
    </row>
    <row r="21" spans="1:8" ht="15">
      <c r="A21" s="88" t="s">
        <v>144</v>
      </c>
      <c r="B21" s="76">
        <v>163885</v>
      </c>
      <c r="C21" s="76">
        <v>51545</v>
      </c>
      <c r="D21" s="76">
        <v>112340</v>
      </c>
      <c r="E21" s="3"/>
      <c r="F21" s="3"/>
      <c r="G21" s="56"/>
      <c r="H21" s="56"/>
    </row>
    <row r="22" spans="1:8" ht="3.75" customHeight="1">
      <c r="A22" s="36"/>
      <c r="B22" s="36"/>
      <c r="C22" s="36"/>
      <c r="D22" s="36"/>
      <c r="E22" s="36"/>
      <c r="F22" s="36"/>
      <c r="G22" s="36"/>
      <c r="H22" s="36"/>
    </row>
    <row r="23" spans="1:8" ht="15">
      <c r="A23" s="30" t="s">
        <v>204</v>
      </c>
      <c r="B23" s="51"/>
      <c r="C23" s="51"/>
      <c r="D23" s="51"/>
      <c r="E23" s="51"/>
      <c r="F23" s="51"/>
      <c r="G23" s="51"/>
      <c r="H23" s="51"/>
    </row>
    <row r="24" spans="1:8" ht="15" customHeight="1">
      <c r="A24" s="175" t="s">
        <v>110</v>
      </c>
      <c r="B24" s="175" t="s">
        <v>111</v>
      </c>
      <c r="C24" s="175" t="s">
        <v>162</v>
      </c>
      <c r="D24" s="175"/>
      <c r="E24" s="167" t="s">
        <v>54</v>
      </c>
      <c r="F24" s="167"/>
      <c r="G24" s="169" t="s">
        <v>163</v>
      </c>
      <c r="H24" s="170" t="s">
        <v>171</v>
      </c>
    </row>
    <row r="25" spans="1:8" ht="15">
      <c r="A25" s="175"/>
      <c r="B25" s="175"/>
      <c r="C25" s="175"/>
      <c r="D25" s="175"/>
      <c r="E25" s="168"/>
      <c r="F25" s="167"/>
      <c r="G25" s="169"/>
      <c r="H25" s="170"/>
    </row>
    <row r="26" spans="1:8" ht="15">
      <c r="A26" s="175"/>
      <c r="B26" s="175"/>
      <c r="C26" s="85" t="s">
        <v>97</v>
      </c>
      <c r="D26" s="85" t="s">
        <v>98</v>
      </c>
      <c r="E26" s="85" t="s">
        <v>99</v>
      </c>
      <c r="F26" s="85" t="s">
        <v>100</v>
      </c>
      <c r="G26" s="169"/>
      <c r="H26" s="170"/>
    </row>
    <row r="27" spans="1:8" ht="15">
      <c r="A27" s="89"/>
      <c r="B27" s="90">
        <v>3016098</v>
      </c>
      <c r="C27" s="90">
        <v>2137561</v>
      </c>
      <c r="D27" s="90">
        <v>878537</v>
      </c>
      <c r="E27" s="90">
        <v>699394</v>
      </c>
      <c r="F27" s="90">
        <v>2316705</v>
      </c>
      <c r="G27" s="90">
        <v>1311138</v>
      </c>
      <c r="H27" s="90">
        <v>1704961</v>
      </c>
    </row>
    <row r="28" spans="1:8" ht="15">
      <c r="A28" s="85"/>
      <c r="B28" s="85"/>
      <c r="C28" s="85"/>
      <c r="D28" s="85"/>
      <c r="E28" s="85"/>
      <c r="F28" s="85"/>
      <c r="G28" s="85"/>
      <c r="H28" s="85"/>
    </row>
    <row r="29" spans="1:8" ht="13.5" customHeight="1">
      <c r="A29" s="89">
        <v>1</v>
      </c>
      <c r="B29" s="90">
        <v>290804</v>
      </c>
      <c r="C29" s="90">
        <v>164481</v>
      </c>
      <c r="D29" s="90">
        <v>126323</v>
      </c>
      <c r="E29" s="90">
        <v>117382</v>
      </c>
      <c r="F29" s="90">
        <v>173422</v>
      </c>
      <c r="G29" s="90">
        <v>76864</v>
      </c>
      <c r="H29" s="90">
        <v>213940</v>
      </c>
    </row>
    <row r="30" spans="1:8" ht="15">
      <c r="A30" s="89">
        <v>2</v>
      </c>
      <c r="B30" s="90">
        <v>380129</v>
      </c>
      <c r="C30" s="90">
        <v>164367</v>
      </c>
      <c r="D30" s="90">
        <v>215763</v>
      </c>
      <c r="E30" s="90">
        <v>97658</v>
      </c>
      <c r="F30" s="90">
        <v>282471</v>
      </c>
      <c r="G30" s="90">
        <v>141726</v>
      </c>
      <c r="H30" s="90">
        <v>238403</v>
      </c>
    </row>
    <row r="31" spans="1:8" ht="15">
      <c r="A31" s="89">
        <v>3</v>
      </c>
      <c r="B31" s="90">
        <v>522033</v>
      </c>
      <c r="C31" s="90">
        <v>339341</v>
      </c>
      <c r="D31" s="90">
        <v>182692</v>
      </c>
      <c r="E31" s="90">
        <v>112905</v>
      </c>
      <c r="F31" s="90">
        <v>409127</v>
      </c>
      <c r="G31" s="90">
        <v>199449</v>
      </c>
      <c r="H31" s="90">
        <v>322584</v>
      </c>
    </row>
    <row r="32" spans="1:8" ht="15">
      <c r="A32" s="89">
        <v>4</v>
      </c>
      <c r="B32" s="90">
        <v>559175</v>
      </c>
      <c r="C32" s="90">
        <v>421230</v>
      </c>
      <c r="D32" s="90">
        <v>137945</v>
      </c>
      <c r="E32" s="90">
        <v>119144</v>
      </c>
      <c r="F32" s="90">
        <v>440030</v>
      </c>
      <c r="G32" s="90">
        <v>274736</v>
      </c>
      <c r="H32" s="90">
        <v>284439</v>
      </c>
    </row>
    <row r="33" spans="1:8" ht="15">
      <c r="A33" s="89">
        <v>5</v>
      </c>
      <c r="B33" s="90">
        <v>486577</v>
      </c>
      <c r="C33" s="90">
        <v>376043</v>
      </c>
      <c r="D33" s="90">
        <v>110535</v>
      </c>
      <c r="E33" s="90">
        <v>99606</v>
      </c>
      <c r="F33" s="90">
        <v>386971</v>
      </c>
      <c r="G33" s="90">
        <v>230867</v>
      </c>
      <c r="H33" s="90">
        <v>255710</v>
      </c>
    </row>
    <row r="34" spans="1:8" ht="15">
      <c r="A34" s="89">
        <v>6</v>
      </c>
      <c r="B34" s="90">
        <v>364046</v>
      </c>
      <c r="C34" s="90">
        <v>296747</v>
      </c>
      <c r="D34" s="90">
        <v>67299</v>
      </c>
      <c r="E34" s="90">
        <v>65184</v>
      </c>
      <c r="F34" s="90">
        <v>298862</v>
      </c>
      <c r="G34" s="90">
        <v>178821</v>
      </c>
      <c r="H34" s="90">
        <v>185225</v>
      </c>
    </row>
    <row r="35" spans="1:8" ht="15">
      <c r="A35" s="89">
        <v>7</v>
      </c>
      <c r="B35" s="90">
        <v>216565</v>
      </c>
      <c r="C35" s="90">
        <v>198476</v>
      </c>
      <c r="D35" s="90">
        <v>18089</v>
      </c>
      <c r="E35" s="90">
        <v>42772</v>
      </c>
      <c r="F35" s="90">
        <v>173793</v>
      </c>
      <c r="G35" s="90">
        <v>109334</v>
      </c>
      <c r="H35" s="90">
        <v>107231</v>
      </c>
    </row>
    <row r="36" spans="1:8" ht="15">
      <c r="A36" s="89">
        <v>8</v>
      </c>
      <c r="B36" s="90">
        <v>120714</v>
      </c>
      <c r="C36" s="90">
        <v>108421</v>
      </c>
      <c r="D36" s="90">
        <v>12293</v>
      </c>
      <c r="E36" s="90">
        <v>21947</v>
      </c>
      <c r="F36" s="90">
        <v>98768</v>
      </c>
      <c r="G36" s="90">
        <v>62259</v>
      </c>
      <c r="H36" s="90">
        <v>58455</v>
      </c>
    </row>
    <row r="37" spans="1:8" ht="15">
      <c r="A37" s="89">
        <v>9</v>
      </c>
      <c r="B37" s="90">
        <v>42520</v>
      </c>
      <c r="C37" s="90">
        <v>38520</v>
      </c>
      <c r="D37" s="90">
        <v>3999</v>
      </c>
      <c r="E37" s="90">
        <v>11644</v>
      </c>
      <c r="F37" s="90">
        <v>30875</v>
      </c>
      <c r="G37" s="90">
        <v>23760</v>
      </c>
      <c r="H37" s="90">
        <v>18759</v>
      </c>
    </row>
    <row r="38" spans="1:8" ht="15">
      <c r="A38" s="91" t="s">
        <v>112</v>
      </c>
      <c r="B38" s="90">
        <v>33535</v>
      </c>
      <c r="C38" s="90">
        <v>29936</v>
      </c>
      <c r="D38" s="90">
        <v>3599</v>
      </c>
      <c r="E38" s="90">
        <v>11150</v>
      </c>
      <c r="F38" s="90">
        <v>22385</v>
      </c>
      <c r="G38" s="90">
        <v>13321</v>
      </c>
      <c r="H38" s="90">
        <v>20214</v>
      </c>
    </row>
    <row r="39" spans="1:8" ht="9" customHeight="1">
      <c r="A39" s="32"/>
      <c r="B39" s="32"/>
      <c r="C39" s="32"/>
      <c r="D39" s="32"/>
      <c r="E39" s="32"/>
      <c r="F39" s="32"/>
      <c r="G39" s="32"/>
      <c r="H39" s="32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B2" sqref="B2:J38"/>
    </sheetView>
  </sheetViews>
  <sheetFormatPr defaultColWidth="11.421875" defaultRowHeight="15"/>
  <cols>
    <col min="1" max="1" width="8.140625" style="34" hidden="1" customWidth="1"/>
    <col min="2" max="2" width="18.00390625" style="34" customWidth="1"/>
    <col min="3" max="10" width="13.00390625" style="34" customWidth="1"/>
    <col min="11" max="16384" width="11.421875" style="34" customWidth="1"/>
  </cols>
  <sheetData>
    <row r="1" spans="2:10" ht="15">
      <c r="B1" s="13" t="s">
        <v>201</v>
      </c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9"/>
      <c r="B2" s="176">
        <v>15</v>
      </c>
      <c r="C2" s="179" t="s">
        <v>9</v>
      </c>
      <c r="D2" s="180" t="s">
        <v>10</v>
      </c>
      <c r="E2" s="180"/>
      <c r="F2" s="180"/>
      <c r="G2" s="180"/>
      <c r="H2" s="181" t="s">
        <v>180</v>
      </c>
      <c r="I2" s="181" t="s">
        <v>181</v>
      </c>
      <c r="J2" s="181" t="s">
        <v>182</v>
      </c>
    </row>
    <row r="3" spans="1:10" ht="24" customHeight="1">
      <c r="A3" s="9"/>
      <c r="B3" s="177"/>
      <c r="C3" s="179"/>
      <c r="D3" s="181" t="s">
        <v>11</v>
      </c>
      <c r="E3" s="181" t="s">
        <v>12</v>
      </c>
      <c r="F3" s="181" t="s">
        <v>13</v>
      </c>
      <c r="G3" s="181" t="s">
        <v>14</v>
      </c>
      <c r="H3" s="181"/>
      <c r="I3" s="181"/>
      <c r="J3" s="181"/>
    </row>
    <row r="4" spans="2:10" ht="13.5" customHeight="1">
      <c r="B4" s="178"/>
      <c r="C4" s="179"/>
      <c r="D4" s="181"/>
      <c r="E4" s="181"/>
      <c r="F4" s="181"/>
      <c r="G4" s="181"/>
      <c r="H4" s="181"/>
      <c r="I4" s="181"/>
      <c r="J4" s="181"/>
    </row>
    <row r="5" spans="2:10" s="5" customFormat="1" ht="30">
      <c r="B5" s="92" t="s">
        <v>164</v>
      </c>
      <c r="C5" s="93">
        <v>7678247</v>
      </c>
      <c r="D5" s="94">
        <f aca="true" t="shared" si="0" ref="D5:D10">E5+F5</f>
        <v>4089730</v>
      </c>
      <c r="E5" s="93">
        <v>3130156</v>
      </c>
      <c r="F5" s="93">
        <v>959574</v>
      </c>
      <c r="G5" s="93">
        <v>3588517</v>
      </c>
      <c r="H5" s="95">
        <f>+D5/C5*100</f>
        <v>53.26385045961663</v>
      </c>
      <c r="I5" s="96">
        <f>E5/C5*100</f>
        <v>40.76654475950045</v>
      </c>
      <c r="J5" s="96">
        <f>F5/D5*100</f>
        <v>23.46301589591489</v>
      </c>
    </row>
    <row r="6" spans="1:10" ht="15">
      <c r="A6" s="34">
        <v>1</v>
      </c>
      <c r="B6" s="97" t="s">
        <v>92</v>
      </c>
      <c r="C6" s="76">
        <v>2356594</v>
      </c>
      <c r="D6" s="75">
        <f t="shared" si="0"/>
        <v>937170</v>
      </c>
      <c r="E6" s="76">
        <v>647290</v>
      </c>
      <c r="F6" s="76">
        <v>289880</v>
      </c>
      <c r="G6" s="76">
        <v>1419423</v>
      </c>
      <c r="H6" s="98">
        <f>D6/C6*100</f>
        <v>39.76798718828954</v>
      </c>
      <c r="I6" s="99">
        <f>E6/C6*100</f>
        <v>27.467183570865412</v>
      </c>
      <c r="J6" s="99">
        <f aca="true" t="shared" si="1" ref="J6:J37">F6/D6*100</f>
        <v>30.93142119359348</v>
      </c>
    </row>
    <row r="7" spans="1:10" ht="15">
      <c r="A7" s="34">
        <v>2</v>
      </c>
      <c r="B7" s="97" t="s">
        <v>93</v>
      </c>
      <c r="C7" s="76">
        <v>1862586</v>
      </c>
      <c r="D7" s="75">
        <f t="shared" si="0"/>
        <v>1378165</v>
      </c>
      <c r="E7" s="76">
        <v>1047985</v>
      </c>
      <c r="F7" s="76">
        <v>330180</v>
      </c>
      <c r="G7" s="76">
        <v>484421</v>
      </c>
      <c r="H7" s="98">
        <f>D7/C7*100</f>
        <v>73.99201969734553</v>
      </c>
      <c r="I7" s="99">
        <f>E7/C7*100</f>
        <v>56.26505299621064</v>
      </c>
      <c r="J7" s="99">
        <f t="shared" si="1"/>
        <v>23.957944077813615</v>
      </c>
    </row>
    <row r="8" spans="1:10" ht="15">
      <c r="A8" s="34">
        <v>3</v>
      </c>
      <c r="B8" s="97" t="s">
        <v>94</v>
      </c>
      <c r="C8" s="76">
        <v>2228090</v>
      </c>
      <c r="D8" s="75">
        <f t="shared" si="0"/>
        <v>1447262</v>
      </c>
      <c r="E8" s="76">
        <v>1160958</v>
      </c>
      <c r="F8" s="76">
        <v>286304</v>
      </c>
      <c r="G8" s="76">
        <v>780828</v>
      </c>
      <c r="H8" s="98">
        <f>D8/C8*100</f>
        <v>64.95527559479196</v>
      </c>
      <c r="I8" s="99">
        <f>E8/C8*100</f>
        <v>52.105525360286165</v>
      </c>
      <c r="J8" s="99">
        <f t="shared" si="1"/>
        <v>19.782458186561936</v>
      </c>
    </row>
    <row r="9" spans="1:10" ht="15">
      <c r="A9" s="34">
        <v>4</v>
      </c>
      <c r="B9" s="97" t="s">
        <v>95</v>
      </c>
      <c r="C9" s="76">
        <v>673237</v>
      </c>
      <c r="D9" s="75">
        <f t="shared" si="0"/>
        <v>270246</v>
      </c>
      <c r="E9" s="76">
        <v>224054</v>
      </c>
      <c r="F9" s="76">
        <v>46192</v>
      </c>
      <c r="G9" s="76">
        <v>402990</v>
      </c>
      <c r="H9" s="98">
        <f>D9/C9*100</f>
        <v>40.14128754064319</v>
      </c>
      <c r="I9" s="99">
        <f>E9/C9*100</f>
        <v>33.28010789662482</v>
      </c>
      <c r="J9" s="99">
        <f t="shared" si="1"/>
        <v>17.092574913227207</v>
      </c>
    </row>
    <row r="10" spans="1:10" ht="15">
      <c r="A10" s="34">
        <v>5</v>
      </c>
      <c r="B10" s="97" t="s">
        <v>103</v>
      </c>
      <c r="C10" s="76">
        <v>557741</v>
      </c>
      <c r="D10" s="75">
        <f t="shared" si="0"/>
        <v>56886</v>
      </c>
      <c r="E10" s="76">
        <v>49869</v>
      </c>
      <c r="F10" s="76">
        <v>7017</v>
      </c>
      <c r="G10" s="76">
        <v>500855</v>
      </c>
      <c r="H10" s="98">
        <f>D10/C10*100</f>
        <v>10.199357766418462</v>
      </c>
      <c r="I10" s="99">
        <f>E10/C10*100</f>
        <v>8.941246922854873</v>
      </c>
      <c r="J10" s="99">
        <f t="shared" si="1"/>
        <v>12.335196709207889</v>
      </c>
    </row>
    <row r="11" spans="1:10" ht="5.25" customHeight="1">
      <c r="A11" s="34">
        <v>1</v>
      </c>
      <c r="B11" s="100"/>
      <c r="C11" s="101"/>
      <c r="D11" s="101">
        <v>0</v>
      </c>
      <c r="E11" s="101"/>
      <c r="F11" s="101"/>
      <c r="G11" s="101"/>
      <c r="H11" s="102"/>
      <c r="I11" s="103"/>
      <c r="J11" s="103"/>
    </row>
    <row r="12" spans="1:10" s="5" customFormat="1" ht="15.75" customHeight="1">
      <c r="A12" s="57" t="s">
        <v>30</v>
      </c>
      <c r="B12" s="104" t="s">
        <v>165</v>
      </c>
      <c r="C12" s="105">
        <v>3613593</v>
      </c>
      <c r="D12" s="86">
        <f aca="true" t="shared" si="2" ref="D12:D17">E12+F12</f>
        <v>2216176</v>
      </c>
      <c r="E12" s="87">
        <v>1774123</v>
      </c>
      <c r="F12" s="87">
        <v>442053</v>
      </c>
      <c r="G12" s="87">
        <v>1397416</v>
      </c>
      <c r="H12" s="106">
        <f aca="true" t="shared" si="3" ref="H12:H17">D12/C12*100</f>
        <v>61.32887682702507</v>
      </c>
      <c r="I12" s="96">
        <f>E12/C12*100</f>
        <v>49.09581682275785</v>
      </c>
      <c r="J12" s="96">
        <f>F12/D12*100</f>
        <v>19.946655861267338</v>
      </c>
    </row>
    <row r="13" spans="1:10" ht="15">
      <c r="A13" s="34">
        <v>3</v>
      </c>
      <c r="B13" s="97" t="s">
        <v>92</v>
      </c>
      <c r="C13" s="76">
        <v>1185561</v>
      </c>
      <c r="D13" s="75">
        <f t="shared" si="2"/>
        <v>500920</v>
      </c>
      <c r="E13" s="76">
        <v>359834</v>
      </c>
      <c r="F13" s="76">
        <v>141086</v>
      </c>
      <c r="G13" s="76">
        <v>684640</v>
      </c>
      <c r="H13" s="98">
        <f t="shared" si="3"/>
        <v>42.25172724136505</v>
      </c>
      <c r="I13" s="99">
        <f>E13/C13*100</f>
        <v>30.351369520421134</v>
      </c>
      <c r="J13" s="99">
        <f t="shared" si="1"/>
        <v>28.165375708696</v>
      </c>
    </row>
    <row r="14" spans="1:10" ht="15">
      <c r="A14" s="34">
        <v>4</v>
      </c>
      <c r="B14" s="97" t="s">
        <v>93</v>
      </c>
      <c r="C14" s="76">
        <v>902287</v>
      </c>
      <c r="D14" s="75">
        <f t="shared" si="2"/>
        <v>768977</v>
      </c>
      <c r="E14" s="76">
        <v>626320</v>
      </c>
      <c r="F14" s="76">
        <v>142657</v>
      </c>
      <c r="G14" s="76">
        <v>133309</v>
      </c>
      <c r="H14" s="98">
        <f t="shared" si="3"/>
        <v>85.22532187652044</v>
      </c>
      <c r="I14" s="99">
        <f>E14/C14*100</f>
        <v>69.41472059333671</v>
      </c>
      <c r="J14" s="99">
        <f t="shared" si="1"/>
        <v>18.55153014979642</v>
      </c>
    </row>
    <row r="15" spans="1:10" ht="15">
      <c r="A15" s="34">
        <v>5</v>
      </c>
      <c r="B15" s="97" t="s">
        <v>94</v>
      </c>
      <c r="C15" s="76">
        <v>1011270</v>
      </c>
      <c r="D15" s="75">
        <f t="shared" si="2"/>
        <v>766377</v>
      </c>
      <c r="E15" s="76">
        <v>637041</v>
      </c>
      <c r="F15" s="76">
        <v>129336</v>
      </c>
      <c r="G15" s="76">
        <v>244893</v>
      </c>
      <c r="H15" s="98">
        <f t="shared" si="3"/>
        <v>75.7836186181732</v>
      </c>
      <c r="I15" s="99">
        <f>E15/C15*100</f>
        <v>62.994155863419266</v>
      </c>
      <c r="J15" s="99">
        <f t="shared" si="1"/>
        <v>16.876289345844146</v>
      </c>
    </row>
    <row r="16" spans="1:10" ht="15">
      <c r="A16" s="34">
        <v>6</v>
      </c>
      <c r="B16" s="97" t="s">
        <v>95</v>
      </c>
      <c r="C16" s="76">
        <v>296593</v>
      </c>
      <c r="D16" s="75">
        <f t="shared" si="2"/>
        <v>147793</v>
      </c>
      <c r="E16" s="76">
        <v>122916</v>
      </c>
      <c r="F16" s="76">
        <v>24877</v>
      </c>
      <c r="G16" s="76">
        <v>148800</v>
      </c>
      <c r="H16" s="98">
        <f t="shared" si="3"/>
        <v>49.83023874467705</v>
      </c>
      <c r="I16" s="99">
        <f>E16/C16*100</f>
        <v>41.442650365989756</v>
      </c>
      <c r="J16" s="99">
        <f t="shared" si="1"/>
        <v>16.83232629420879</v>
      </c>
    </row>
    <row r="17" spans="1:10" ht="15">
      <c r="A17" s="34">
        <v>7</v>
      </c>
      <c r="B17" s="97" t="s">
        <v>103</v>
      </c>
      <c r="C17" s="76">
        <v>217882</v>
      </c>
      <c r="D17" s="75">
        <f t="shared" si="2"/>
        <v>32108</v>
      </c>
      <c r="E17" s="76">
        <v>28012</v>
      </c>
      <c r="F17" s="76">
        <v>4096</v>
      </c>
      <c r="G17" s="76">
        <v>185774</v>
      </c>
      <c r="H17" s="98">
        <f t="shared" si="3"/>
        <v>14.736416959638705</v>
      </c>
      <c r="I17" s="99">
        <f>E17/C17*100</f>
        <v>12.856500307505897</v>
      </c>
      <c r="J17" s="99">
        <f t="shared" si="1"/>
        <v>12.756945309580168</v>
      </c>
    </row>
    <row r="18" spans="1:10" ht="4.5" customHeight="1">
      <c r="A18" s="34">
        <v>2</v>
      </c>
      <c r="B18" s="100"/>
      <c r="C18" s="101"/>
      <c r="D18" s="101"/>
      <c r="E18" s="101"/>
      <c r="F18" s="101"/>
      <c r="G18" s="107"/>
      <c r="H18" s="102"/>
      <c r="I18" s="103"/>
      <c r="J18" s="103"/>
    </row>
    <row r="19" spans="1:10" s="5" customFormat="1" ht="15">
      <c r="A19" s="57" t="s">
        <v>31</v>
      </c>
      <c r="B19" s="104" t="s">
        <v>166</v>
      </c>
      <c r="C19" s="87">
        <v>4064654</v>
      </c>
      <c r="D19" s="86">
        <f aca="true" t="shared" si="4" ref="D19:D24">E19+F19</f>
        <v>1873553</v>
      </c>
      <c r="E19" s="105">
        <v>1356032</v>
      </c>
      <c r="F19" s="105">
        <v>517521</v>
      </c>
      <c r="G19" s="105">
        <v>2191100</v>
      </c>
      <c r="H19" s="106">
        <f aca="true" t="shared" si="5" ref="H19:H24">D19/C19*100</f>
        <v>46.093788056744806</v>
      </c>
      <c r="I19" s="96">
        <f aca="true" t="shared" si="6" ref="I19:I24">E19/C19*100</f>
        <v>33.36156041818074</v>
      </c>
      <c r="J19" s="96">
        <f t="shared" si="1"/>
        <v>27.622437155500805</v>
      </c>
    </row>
    <row r="20" spans="1:10" ht="15.75" customHeight="1">
      <c r="A20" s="34">
        <v>2</v>
      </c>
      <c r="B20" s="97" t="s">
        <v>92</v>
      </c>
      <c r="C20" s="76">
        <v>1171033</v>
      </c>
      <c r="D20" s="75">
        <f t="shared" si="4"/>
        <v>436250</v>
      </c>
      <c r="E20" s="76">
        <v>287456</v>
      </c>
      <c r="F20" s="76">
        <v>148794</v>
      </c>
      <c r="G20" s="76">
        <v>734783</v>
      </c>
      <c r="H20" s="98">
        <f t="shared" si="5"/>
        <v>37.253433506997666</v>
      </c>
      <c r="I20" s="99">
        <f t="shared" si="6"/>
        <v>24.547216005014377</v>
      </c>
      <c r="J20" s="99">
        <f t="shared" si="1"/>
        <v>34.10750716332378</v>
      </c>
    </row>
    <row r="21" spans="1:10" ht="15.75" customHeight="1">
      <c r="A21" s="34">
        <v>3</v>
      </c>
      <c r="B21" s="97" t="s">
        <v>93</v>
      </c>
      <c r="C21" s="76">
        <v>960299</v>
      </c>
      <c r="D21" s="75">
        <f t="shared" si="4"/>
        <v>609188</v>
      </c>
      <c r="E21" s="76">
        <v>421665</v>
      </c>
      <c r="F21" s="76">
        <v>187523</v>
      </c>
      <c r="G21" s="76">
        <v>351111</v>
      </c>
      <c r="H21" s="98">
        <f t="shared" si="5"/>
        <v>63.43732524973993</v>
      </c>
      <c r="I21" s="99">
        <f t="shared" si="6"/>
        <v>43.909761438885184</v>
      </c>
      <c r="J21" s="99">
        <f t="shared" si="1"/>
        <v>30.782451394315057</v>
      </c>
    </row>
    <row r="22" spans="1:10" ht="15">
      <c r="A22" s="34">
        <v>4</v>
      </c>
      <c r="B22" s="97" t="s">
        <v>94</v>
      </c>
      <c r="C22" s="76">
        <v>1216820</v>
      </c>
      <c r="D22" s="75">
        <f t="shared" si="4"/>
        <v>680885</v>
      </c>
      <c r="E22" s="76">
        <v>523917</v>
      </c>
      <c r="F22" s="76">
        <v>156968</v>
      </c>
      <c r="G22" s="76">
        <v>535935</v>
      </c>
      <c r="H22" s="98">
        <f t="shared" si="5"/>
        <v>55.95609868345359</v>
      </c>
      <c r="I22" s="99">
        <f t="shared" si="6"/>
        <v>43.056244966387794</v>
      </c>
      <c r="J22" s="99">
        <f t="shared" si="1"/>
        <v>23.053525925817134</v>
      </c>
    </row>
    <row r="23" spans="1:10" ht="15">
      <c r="A23" s="34">
        <v>5</v>
      </c>
      <c r="B23" s="97" t="s">
        <v>95</v>
      </c>
      <c r="C23" s="76">
        <v>376643</v>
      </c>
      <c r="D23" s="75">
        <f t="shared" si="4"/>
        <v>122453</v>
      </c>
      <c r="E23" s="76">
        <v>101138</v>
      </c>
      <c r="F23" s="76">
        <v>21315</v>
      </c>
      <c r="G23" s="76">
        <v>254190</v>
      </c>
      <c r="H23" s="98">
        <f t="shared" si="5"/>
        <v>32.511688787525586</v>
      </c>
      <c r="I23" s="99">
        <f t="shared" si="6"/>
        <v>26.85248365162767</v>
      </c>
      <c r="J23" s="99">
        <f t="shared" si="1"/>
        <v>17.40667848072322</v>
      </c>
    </row>
    <row r="24" spans="1:10" ht="15">
      <c r="A24" s="34">
        <v>6</v>
      </c>
      <c r="B24" s="97" t="s">
        <v>103</v>
      </c>
      <c r="C24" s="76">
        <v>339858</v>
      </c>
      <c r="D24" s="75">
        <f t="shared" si="4"/>
        <v>24778</v>
      </c>
      <c r="E24" s="76">
        <v>21857</v>
      </c>
      <c r="F24" s="76">
        <v>2921</v>
      </c>
      <c r="G24" s="76">
        <v>315080</v>
      </c>
      <c r="H24" s="98">
        <f t="shared" si="5"/>
        <v>7.290691994891985</v>
      </c>
      <c r="I24" s="99">
        <f t="shared" si="6"/>
        <v>6.431215389956982</v>
      </c>
      <c r="J24" s="99">
        <f t="shared" si="1"/>
        <v>11.788683509564937</v>
      </c>
    </row>
    <row r="25" spans="2:10" ht="6" customHeight="1">
      <c r="B25" s="100"/>
      <c r="C25" s="101"/>
      <c r="D25" s="101"/>
      <c r="E25" s="101"/>
      <c r="F25" s="101"/>
      <c r="G25" s="101"/>
      <c r="H25" s="102"/>
      <c r="I25" s="103"/>
      <c r="J25" s="103"/>
    </row>
    <row r="26" spans="1:10" s="5" customFormat="1" ht="15">
      <c r="A26" s="57" t="s">
        <v>32</v>
      </c>
      <c r="B26" s="104" t="s">
        <v>167</v>
      </c>
      <c r="C26" s="87">
        <v>1790739</v>
      </c>
      <c r="D26" s="86">
        <f aca="true" t="shared" si="7" ref="D26:D31">E26+F26</f>
        <v>1103299</v>
      </c>
      <c r="E26" s="108">
        <v>869066</v>
      </c>
      <c r="F26" s="108">
        <v>234233</v>
      </c>
      <c r="G26" s="108">
        <v>687441</v>
      </c>
      <c r="H26" s="106">
        <f aca="true" t="shared" si="8" ref="H26:H31">D26/C26*100</f>
        <v>61.61137943608755</v>
      </c>
      <c r="I26" s="96">
        <f>E26/C26*100</f>
        <v>48.53113714505576</v>
      </c>
      <c r="J26" s="96">
        <f t="shared" si="1"/>
        <v>21.230237678090887</v>
      </c>
    </row>
    <row r="27" spans="1:10" ht="15">
      <c r="A27" s="34">
        <v>1</v>
      </c>
      <c r="B27" s="97" t="s">
        <v>92</v>
      </c>
      <c r="C27" s="76">
        <v>560902</v>
      </c>
      <c r="D27" s="75">
        <f t="shared" si="7"/>
        <v>241578</v>
      </c>
      <c r="E27" s="76">
        <v>166328</v>
      </c>
      <c r="F27" s="76">
        <v>75250</v>
      </c>
      <c r="G27" s="76">
        <v>319324</v>
      </c>
      <c r="H27" s="98">
        <f t="shared" si="8"/>
        <v>43.06955582258576</v>
      </c>
      <c r="I27" s="99">
        <f aca="true" t="shared" si="9" ref="I27:I37">E27/C27*100</f>
        <v>29.65366498960603</v>
      </c>
      <c r="J27" s="99">
        <f t="shared" si="1"/>
        <v>31.14935962711836</v>
      </c>
    </row>
    <row r="28" spans="1:10" ht="15">
      <c r="A28" s="34">
        <v>2</v>
      </c>
      <c r="B28" s="97" t="s">
        <v>93</v>
      </c>
      <c r="C28" s="76">
        <v>516735</v>
      </c>
      <c r="D28" s="75">
        <f t="shared" si="7"/>
        <v>396203</v>
      </c>
      <c r="E28" s="76">
        <v>307391</v>
      </c>
      <c r="F28" s="76">
        <v>88812</v>
      </c>
      <c r="G28" s="76">
        <v>120532</v>
      </c>
      <c r="H28" s="98">
        <f t="shared" si="8"/>
        <v>76.67431081695646</v>
      </c>
      <c r="I28" s="99">
        <f t="shared" si="9"/>
        <v>59.48716460081086</v>
      </c>
      <c r="J28" s="99">
        <f t="shared" si="1"/>
        <v>22.415781808820228</v>
      </c>
    </row>
    <row r="29" spans="1:10" ht="15">
      <c r="A29" s="34">
        <v>3</v>
      </c>
      <c r="B29" s="97" t="s">
        <v>94</v>
      </c>
      <c r="C29" s="76">
        <v>503663</v>
      </c>
      <c r="D29" s="75">
        <f t="shared" si="7"/>
        <v>394342</v>
      </c>
      <c r="E29" s="76">
        <v>335899</v>
      </c>
      <c r="F29" s="76">
        <v>58443</v>
      </c>
      <c r="G29" s="76">
        <v>109321</v>
      </c>
      <c r="H29" s="98">
        <f t="shared" si="8"/>
        <v>78.29481220578045</v>
      </c>
      <c r="I29" s="99">
        <f t="shared" si="9"/>
        <v>66.6912201213907</v>
      </c>
      <c r="J29" s="99">
        <f t="shared" si="1"/>
        <v>14.82038433643893</v>
      </c>
    </row>
    <row r="30" spans="1:10" ht="15">
      <c r="A30" s="34">
        <v>4</v>
      </c>
      <c r="B30" s="97" t="s">
        <v>95</v>
      </c>
      <c r="C30" s="76">
        <v>120192</v>
      </c>
      <c r="D30" s="75">
        <f t="shared" si="7"/>
        <v>60974</v>
      </c>
      <c r="E30" s="76">
        <v>50619</v>
      </c>
      <c r="F30" s="76">
        <v>10355</v>
      </c>
      <c r="G30" s="76">
        <v>59219</v>
      </c>
      <c r="H30" s="98">
        <f t="shared" si="8"/>
        <v>50.730497870074544</v>
      </c>
      <c r="I30" s="99">
        <f t="shared" si="9"/>
        <v>42.11511581469649</v>
      </c>
      <c r="J30" s="99">
        <f t="shared" si="1"/>
        <v>16.982648341916224</v>
      </c>
    </row>
    <row r="31" spans="1:10" ht="15">
      <c r="A31" s="34">
        <v>5</v>
      </c>
      <c r="B31" s="97" t="s">
        <v>103</v>
      </c>
      <c r="C31" s="76">
        <v>89247</v>
      </c>
      <c r="D31" s="75">
        <f t="shared" si="7"/>
        <v>10203</v>
      </c>
      <c r="E31" s="76">
        <v>8830</v>
      </c>
      <c r="F31" s="76">
        <v>1373</v>
      </c>
      <c r="G31" s="76">
        <v>79044</v>
      </c>
      <c r="H31" s="98">
        <f t="shared" si="8"/>
        <v>11.432317052674039</v>
      </c>
      <c r="I31" s="99">
        <f t="shared" si="9"/>
        <v>9.893889990699968</v>
      </c>
      <c r="J31" s="99">
        <f t="shared" si="1"/>
        <v>13.456826423600901</v>
      </c>
    </row>
    <row r="32" spans="2:10" ht="3" customHeight="1">
      <c r="B32" s="100"/>
      <c r="C32" s="101"/>
      <c r="D32" s="101"/>
      <c r="E32" s="101"/>
      <c r="F32" s="101"/>
      <c r="G32" s="101"/>
      <c r="H32" s="102">
        <v>0</v>
      </c>
      <c r="I32" s="103">
        <v>0</v>
      </c>
      <c r="J32" s="103">
        <v>0</v>
      </c>
    </row>
    <row r="33" spans="1:10" s="5" customFormat="1" ht="15.75" customHeight="1">
      <c r="A33" s="57" t="s">
        <v>33</v>
      </c>
      <c r="B33" s="104" t="s">
        <v>168</v>
      </c>
      <c r="C33" s="87">
        <v>5887508</v>
      </c>
      <c r="D33" s="86">
        <f aca="true" t="shared" si="10" ref="D33:D38">E33+F33</f>
        <v>2986432</v>
      </c>
      <c r="E33" s="87">
        <v>2261090</v>
      </c>
      <c r="F33" s="87">
        <v>725342</v>
      </c>
      <c r="G33" s="87">
        <v>2901076</v>
      </c>
      <c r="H33" s="106">
        <f aca="true" t="shared" si="11" ref="H33:H38">D33/C33*100</f>
        <v>50.72489073475569</v>
      </c>
      <c r="I33" s="96">
        <f t="shared" si="9"/>
        <v>38.40487350505511</v>
      </c>
      <c r="J33" s="96">
        <f t="shared" si="1"/>
        <v>24.28791280029145</v>
      </c>
    </row>
    <row r="34" spans="1:10" ht="15">
      <c r="A34" s="34">
        <v>1</v>
      </c>
      <c r="B34" s="97" t="s">
        <v>92</v>
      </c>
      <c r="C34" s="76">
        <v>1795692</v>
      </c>
      <c r="D34" s="75">
        <f t="shared" si="10"/>
        <v>695593</v>
      </c>
      <c r="E34" s="76">
        <v>480962</v>
      </c>
      <c r="F34" s="76">
        <v>214631</v>
      </c>
      <c r="G34" s="76">
        <v>1100099</v>
      </c>
      <c r="H34" s="98">
        <f t="shared" si="11"/>
        <v>38.736765547766545</v>
      </c>
      <c r="I34" s="99">
        <f t="shared" si="9"/>
        <v>26.784214664875716</v>
      </c>
      <c r="J34" s="99">
        <f t="shared" si="1"/>
        <v>30.85583092411798</v>
      </c>
    </row>
    <row r="35" spans="1:10" ht="15">
      <c r="A35" s="34">
        <v>2</v>
      </c>
      <c r="B35" s="97" t="s">
        <v>93</v>
      </c>
      <c r="C35" s="76">
        <v>1345850</v>
      </c>
      <c r="D35" s="75">
        <f t="shared" si="10"/>
        <v>981962</v>
      </c>
      <c r="E35" s="76">
        <v>740594</v>
      </c>
      <c r="F35" s="76">
        <v>241368</v>
      </c>
      <c r="G35" s="76">
        <v>363888</v>
      </c>
      <c r="H35" s="98">
        <f t="shared" si="11"/>
        <v>72.96221718616488</v>
      </c>
      <c r="I35" s="99">
        <f t="shared" si="9"/>
        <v>55.02797488575993</v>
      </c>
      <c r="J35" s="99">
        <f t="shared" si="1"/>
        <v>24.580177237001024</v>
      </c>
    </row>
    <row r="36" spans="1:10" ht="15">
      <c r="A36" s="34">
        <v>3</v>
      </c>
      <c r="B36" s="97" t="s">
        <v>94</v>
      </c>
      <c r="C36" s="76">
        <v>1724427</v>
      </c>
      <c r="D36" s="75">
        <f t="shared" si="10"/>
        <v>1052920</v>
      </c>
      <c r="E36" s="76">
        <v>825059</v>
      </c>
      <c r="F36" s="76">
        <v>227861</v>
      </c>
      <c r="G36" s="76">
        <v>671507</v>
      </c>
      <c r="H36" s="98">
        <f t="shared" si="11"/>
        <v>61.05912282746675</v>
      </c>
      <c r="I36" s="99">
        <f t="shared" si="9"/>
        <v>47.84540024019573</v>
      </c>
      <c r="J36" s="99">
        <f t="shared" si="1"/>
        <v>21.640865402879612</v>
      </c>
    </row>
    <row r="37" spans="1:10" ht="15">
      <c r="A37" s="34">
        <v>4</v>
      </c>
      <c r="B37" s="97" t="s">
        <v>95</v>
      </c>
      <c r="C37" s="76">
        <v>553045</v>
      </c>
      <c r="D37" s="75">
        <f t="shared" si="10"/>
        <v>209274</v>
      </c>
      <c r="E37" s="76">
        <v>173436</v>
      </c>
      <c r="F37" s="76">
        <v>35838</v>
      </c>
      <c r="G37" s="76">
        <v>343771</v>
      </c>
      <c r="H37" s="98">
        <f t="shared" si="11"/>
        <v>37.84032040792341</v>
      </c>
      <c r="I37" s="99">
        <f t="shared" si="9"/>
        <v>31.360196729018437</v>
      </c>
      <c r="J37" s="99">
        <f t="shared" si="1"/>
        <v>17.124917572178102</v>
      </c>
    </row>
    <row r="38" spans="1:10" ht="15">
      <c r="A38" s="34">
        <v>5</v>
      </c>
      <c r="B38" s="97" t="s">
        <v>103</v>
      </c>
      <c r="C38" s="76">
        <v>468494</v>
      </c>
      <c r="D38" s="75">
        <f t="shared" si="10"/>
        <v>46683</v>
      </c>
      <c r="E38" s="76">
        <v>41039</v>
      </c>
      <c r="F38" s="76">
        <v>5644</v>
      </c>
      <c r="G38" s="76">
        <v>421810</v>
      </c>
      <c r="H38" s="98">
        <f t="shared" si="11"/>
        <v>9.964481935734502</v>
      </c>
      <c r="I38" s="99">
        <f>E38/C38*100</f>
        <v>8.759770669421593</v>
      </c>
      <c r="J38" s="99">
        <f>F38/D38*100</f>
        <v>12.090054195317352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view="pageBreakPreview" zoomScaleSheetLayoutView="100" zoomScalePageLayoutView="0" workbookViewId="0" topLeftCell="A1">
      <selection activeCell="A3" sqref="A3:I11"/>
    </sheetView>
  </sheetViews>
  <sheetFormatPr defaultColWidth="9.140625" defaultRowHeight="15"/>
  <cols>
    <col min="1" max="1" width="21.140625" style="51" customWidth="1"/>
    <col min="2" max="2" width="14.140625" style="51" customWidth="1"/>
    <col min="3" max="6" width="12.28125" style="51" customWidth="1"/>
    <col min="7" max="7" width="13.7109375" style="51" bestFit="1" customWidth="1"/>
    <col min="8" max="8" width="15.00390625" style="51" bestFit="1" customWidth="1"/>
    <col min="9" max="9" width="11.421875" style="51" customWidth="1"/>
    <col min="10" max="16384" width="9.140625" style="51" customWidth="1"/>
  </cols>
  <sheetData>
    <row r="1" spans="1:8" ht="6" customHeight="1">
      <c r="A1" s="21"/>
      <c r="B1" s="21"/>
      <c r="C1" s="21"/>
      <c r="D1" s="21"/>
      <c r="E1" s="21"/>
      <c r="F1" s="21"/>
      <c r="G1" s="21"/>
      <c r="H1" s="21"/>
    </row>
    <row r="2" spans="1:9" ht="15.75">
      <c r="A2" s="58" t="s">
        <v>205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181" t="s">
        <v>199</v>
      </c>
      <c r="B3" s="181" t="s">
        <v>9</v>
      </c>
      <c r="C3" s="180" t="s">
        <v>10</v>
      </c>
      <c r="D3" s="180"/>
      <c r="E3" s="180"/>
      <c r="F3" s="180"/>
      <c r="G3" s="181" t="s">
        <v>180</v>
      </c>
      <c r="H3" s="181" t="s">
        <v>181</v>
      </c>
      <c r="I3" s="181" t="s">
        <v>182</v>
      </c>
    </row>
    <row r="4" spans="1:9" ht="15">
      <c r="A4" s="181"/>
      <c r="B4" s="181"/>
      <c r="C4" s="181" t="s">
        <v>11</v>
      </c>
      <c r="D4" s="181" t="s">
        <v>12</v>
      </c>
      <c r="E4" s="181" t="s">
        <v>13</v>
      </c>
      <c r="F4" s="181" t="s">
        <v>14</v>
      </c>
      <c r="G4" s="181"/>
      <c r="H4" s="181"/>
      <c r="I4" s="181"/>
    </row>
    <row r="5" spans="1:9" ht="15">
      <c r="A5" s="181"/>
      <c r="B5" s="181"/>
      <c r="C5" s="181"/>
      <c r="D5" s="181"/>
      <c r="E5" s="181"/>
      <c r="F5" s="181"/>
      <c r="G5" s="181"/>
      <c r="H5" s="181"/>
      <c r="I5" s="181"/>
    </row>
    <row r="6" spans="1:9" ht="30">
      <c r="A6" s="111" t="s">
        <v>19</v>
      </c>
      <c r="B6" s="93">
        <v>7677438</v>
      </c>
      <c r="C6" s="94">
        <f aca="true" t="shared" si="0" ref="C6:C11">D6+E6</f>
        <v>4089460</v>
      </c>
      <c r="D6" s="112">
        <v>3129886</v>
      </c>
      <c r="E6" s="112">
        <v>959574</v>
      </c>
      <c r="F6" s="112">
        <v>3587978</v>
      </c>
      <c r="G6" s="95">
        <f aca="true" t="shared" si="1" ref="G6:G11">C6/B6*100</f>
        <v>53.265946270096876</v>
      </c>
      <c r="H6" s="95">
        <f>+D6/B6*100</f>
        <v>40.767323682718114</v>
      </c>
      <c r="I6" s="96">
        <f>+E6/C6*100</f>
        <v>23.46456500369242</v>
      </c>
    </row>
    <row r="7" spans="1:9" ht="15">
      <c r="A7" s="113" t="s">
        <v>61</v>
      </c>
      <c r="B7" s="114">
        <v>3681769</v>
      </c>
      <c r="C7" s="75">
        <f>D7+E7</f>
        <v>1927430</v>
      </c>
      <c r="D7" s="75">
        <v>1461422</v>
      </c>
      <c r="E7" s="75">
        <v>466008</v>
      </c>
      <c r="F7" s="75">
        <v>1754339</v>
      </c>
      <c r="G7" s="98">
        <f t="shared" si="1"/>
        <v>52.35064991855817</v>
      </c>
      <c r="H7" s="98">
        <f aca="true" t="shared" si="2" ref="H7:I11">+D7/B7*100</f>
        <v>39.69347343627479</v>
      </c>
      <c r="I7" s="115">
        <f t="shared" si="2"/>
        <v>24.177687386831167</v>
      </c>
    </row>
    <row r="8" spans="1:9" ht="15">
      <c r="A8" s="113" t="s">
        <v>56</v>
      </c>
      <c r="B8" s="114">
        <v>2369496</v>
      </c>
      <c r="C8" s="75">
        <f t="shared" si="0"/>
        <v>1173388</v>
      </c>
      <c r="D8" s="75">
        <v>908682</v>
      </c>
      <c r="E8" s="75">
        <v>264706</v>
      </c>
      <c r="F8" s="75">
        <v>1196108</v>
      </c>
      <c r="G8" s="98">
        <f t="shared" si="1"/>
        <v>49.52057315142123</v>
      </c>
      <c r="H8" s="98">
        <f t="shared" si="2"/>
        <v>38.34916792431808</v>
      </c>
      <c r="I8" s="115">
        <f t="shared" si="2"/>
        <v>22.559119404664102</v>
      </c>
    </row>
    <row r="9" spans="1:9" ht="15">
      <c r="A9" s="113" t="s">
        <v>101</v>
      </c>
      <c r="B9" s="114">
        <v>662934</v>
      </c>
      <c r="C9" s="75">
        <f t="shared" si="0"/>
        <v>252193</v>
      </c>
      <c r="D9" s="75">
        <v>177530</v>
      </c>
      <c r="E9" s="75">
        <v>74663</v>
      </c>
      <c r="F9" s="75">
        <v>410741</v>
      </c>
      <c r="G9" s="98">
        <f t="shared" si="1"/>
        <v>38.04194686047178</v>
      </c>
      <c r="H9" s="98">
        <f t="shared" si="2"/>
        <v>26.77943807377507</v>
      </c>
      <c r="I9" s="115">
        <f t="shared" si="2"/>
        <v>29.605500549182572</v>
      </c>
    </row>
    <row r="10" spans="1:9" ht="15">
      <c r="A10" s="113" t="s">
        <v>57</v>
      </c>
      <c r="B10" s="114">
        <v>634858</v>
      </c>
      <c r="C10" s="75">
        <f t="shared" si="0"/>
        <v>448110</v>
      </c>
      <c r="D10" s="75">
        <v>336651</v>
      </c>
      <c r="E10" s="75">
        <v>111459</v>
      </c>
      <c r="F10" s="75">
        <v>186748</v>
      </c>
      <c r="G10" s="98">
        <f t="shared" si="1"/>
        <v>70.58428814002501</v>
      </c>
      <c r="H10" s="98">
        <f t="shared" si="2"/>
        <v>53.02776368888791</v>
      </c>
      <c r="I10" s="115">
        <f t="shared" si="2"/>
        <v>24.873133828747406</v>
      </c>
    </row>
    <row r="11" spans="1:9" ht="15">
      <c r="A11" s="113" t="s">
        <v>102</v>
      </c>
      <c r="B11" s="114">
        <v>328381</v>
      </c>
      <c r="C11" s="75">
        <f t="shared" si="0"/>
        <v>288340</v>
      </c>
      <c r="D11" s="75">
        <v>245601</v>
      </c>
      <c r="E11" s="75">
        <v>42739</v>
      </c>
      <c r="F11" s="75">
        <v>40042</v>
      </c>
      <c r="G11" s="98">
        <f t="shared" si="1"/>
        <v>87.80654179139475</v>
      </c>
      <c r="H11" s="98">
        <f t="shared" si="2"/>
        <v>74.79147697339371</v>
      </c>
      <c r="I11" s="115">
        <f t="shared" si="2"/>
        <v>14.822431851286675</v>
      </c>
    </row>
    <row r="12" spans="2:4" ht="15">
      <c r="B12" s="50"/>
      <c r="C12" s="50"/>
      <c r="D12" s="50"/>
    </row>
    <row r="13" spans="2:4" ht="15">
      <c r="B13" s="50"/>
      <c r="C13" s="50"/>
      <c r="D13" s="50"/>
    </row>
    <row r="14" spans="2:4" ht="15">
      <c r="B14" s="50"/>
      <c r="C14" s="50"/>
      <c r="D14" s="50"/>
    </row>
    <row r="16" ht="15">
      <c r="D16" s="50"/>
    </row>
    <row r="17" ht="15">
      <c r="J17" s="50"/>
    </row>
    <row r="18" ht="15">
      <c r="J18" s="50"/>
    </row>
    <row r="19" ht="15">
      <c r="J19" s="50"/>
    </row>
    <row r="20" ht="15">
      <c r="J20" s="50"/>
    </row>
    <row r="21" ht="15">
      <c r="J21" s="50"/>
    </row>
    <row r="22" ht="15">
      <c r="J22" s="50"/>
    </row>
    <row r="24" ht="15">
      <c r="J24" s="50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A2" sqref="A2:I10"/>
    </sheetView>
  </sheetViews>
  <sheetFormatPr defaultColWidth="11.421875" defaultRowHeight="15"/>
  <cols>
    <col min="1" max="1" width="15.421875" style="34" customWidth="1"/>
    <col min="2" max="2" width="10.57421875" style="34" customWidth="1"/>
    <col min="3" max="8" width="13.00390625" style="34" customWidth="1"/>
    <col min="9" max="9" width="12.28125" style="34" customWidth="1"/>
    <col min="10" max="16384" width="11.421875" style="34" customWidth="1"/>
  </cols>
  <sheetData>
    <row r="1" spans="1:9" ht="15.75">
      <c r="A1" s="58" t="s">
        <v>206</v>
      </c>
      <c r="B1" s="58"/>
      <c r="C1" s="58"/>
      <c r="D1" s="58"/>
      <c r="E1" s="58"/>
      <c r="F1" s="58"/>
      <c r="G1" s="58"/>
      <c r="H1" s="58"/>
      <c r="I1" s="58"/>
    </row>
    <row r="2" spans="1:9" ht="17.25" customHeight="1">
      <c r="A2" s="181" t="s">
        <v>199</v>
      </c>
      <c r="B2" s="181" t="s">
        <v>9</v>
      </c>
      <c r="C2" s="180" t="s">
        <v>10</v>
      </c>
      <c r="D2" s="180"/>
      <c r="E2" s="180"/>
      <c r="F2" s="180"/>
      <c r="G2" s="181" t="s">
        <v>180</v>
      </c>
      <c r="H2" s="181" t="s">
        <v>181</v>
      </c>
      <c r="I2" s="181" t="s">
        <v>182</v>
      </c>
    </row>
    <row r="3" spans="1:9" ht="15">
      <c r="A3" s="181"/>
      <c r="B3" s="181"/>
      <c r="C3" s="181" t="s">
        <v>11</v>
      </c>
      <c r="D3" s="181" t="s">
        <v>12</v>
      </c>
      <c r="E3" s="181" t="s">
        <v>13</v>
      </c>
      <c r="F3" s="181" t="s">
        <v>14</v>
      </c>
      <c r="G3" s="181"/>
      <c r="H3" s="181"/>
      <c r="I3" s="181"/>
    </row>
    <row r="4" spans="1:9" ht="15">
      <c r="A4" s="181"/>
      <c r="B4" s="181"/>
      <c r="C4" s="181"/>
      <c r="D4" s="181"/>
      <c r="E4" s="181"/>
      <c r="F4" s="181"/>
      <c r="G4" s="181"/>
      <c r="H4" s="181"/>
      <c r="I4" s="181"/>
    </row>
    <row r="5" spans="1:9" ht="30">
      <c r="A5" s="111" t="s">
        <v>19</v>
      </c>
      <c r="B5" s="93">
        <v>7678247</v>
      </c>
      <c r="C5" s="94">
        <f aca="true" t="shared" si="0" ref="C5:C10">D5+E5</f>
        <v>4089730</v>
      </c>
      <c r="D5" s="112">
        <v>3130156</v>
      </c>
      <c r="E5" s="112">
        <v>959574</v>
      </c>
      <c r="F5" s="112">
        <v>3588517</v>
      </c>
      <c r="G5" s="95">
        <f aca="true" t="shared" si="1" ref="G5:G10">C5/B5*100</f>
        <v>53.26385045961663</v>
      </c>
      <c r="H5" s="95">
        <f>+D5/B5*100</f>
        <v>40.76654475950045</v>
      </c>
      <c r="I5" s="96">
        <f>+E5/C5*100</f>
        <v>23.46301589591489</v>
      </c>
    </row>
    <row r="6" spans="1:9" ht="15">
      <c r="A6" s="113" t="s">
        <v>114</v>
      </c>
      <c r="B6" s="114">
        <v>2703082</v>
      </c>
      <c r="C6" s="75">
        <f>D6+E6</f>
        <v>1552023</v>
      </c>
      <c r="D6" s="75">
        <v>1244287</v>
      </c>
      <c r="E6" s="75">
        <v>307736</v>
      </c>
      <c r="F6" s="75">
        <v>1151059</v>
      </c>
      <c r="G6" s="98">
        <f t="shared" si="1"/>
        <v>57.41679312725252</v>
      </c>
      <c r="H6" s="98">
        <f aca="true" t="shared" si="2" ref="H6:I10">+D6/B6*100</f>
        <v>46.032158846827436</v>
      </c>
      <c r="I6" s="115">
        <f t="shared" si="2"/>
        <v>19.82805667184056</v>
      </c>
    </row>
    <row r="7" spans="1:9" ht="15">
      <c r="A7" s="113" t="s">
        <v>62</v>
      </c>
      <c r="B7" s="114">
        <v>1236390</v>
      </c>
      <c r="C7" s="75">
        <f t="shared" si="0"/>
        <v>847923</v>
      </c>
      <c r="D7" s="75">
        <v>628648</v>
      </c>
      <c r="E7" s="75">
        <v>219275</v>
      </c>
      <c r="F7" s="75">
        <v>388467</v>
      </c>
      <c r="G7" s="98">
        <f t="shared" si="1"/>
        <v>68.58054497367336</v>
      </c>
      <c r="H7" s="98">
        <f t="shared" si="2"/>
        <v>50.84544520741837</v>
      </c>
      <c r="I7" s="115">
        <f t="shared" si="2"/>
        <v>25.860249102807686</v>
      </c>
    </row>
    <row r="8" spans="1:9" ht="15">
      <c r="A8" s="113" t="s">
        <v>115</v>
      </c>
      <c r="B8" s="114">
        <v>236493</v>
      </c>
      <c r="C8" s="75">
        <f t="shared" si="0"/>
        <v>165146</v>
      </c>
      <c r="D8" s="75">
        <v>140795</v>
      </c>
      <c r="E8" s="75">
        <v>24351</v>
      </c>
      <c r="F8" s="75">
        <v>71346</v>
      </c>
      <c r="G8" s="98">
        <f t="shared" si="1"/>
        <v>69.83124236235322</v>
      </c>
      <c r="H8" s="98">
        <f t="shared" si="2"/>
        <v>59.53453167747037</v>
      </c>
      <c r="I8" s="115">
        <f t="shared" si="2"/>
        <v>14.745134608164898</v>
      </c>
    </row>
    <row r="9" spans="1:9" ht="15">
      <c r="A9" s="113" t="s">
        <v>116</v>
      </c>
      <c r="B9" s="114">
        <v>2918969</v>
      </c>
      <c r="C9" s="75">
        <f t="shared" si="0"/>
        <v>1351298</v>
      </c>
      <c r="D9" s="75">
        <v>976156</v>
      </c>
      <c r="E9" s="75">
        <v>375142</v>
      </c>
      <c r="F9" s="75">
        <v>1567672</v>
      </c>
      <c r="G9" s="98">
        <f t="shared" si="1"/>
        <v>46.29367423908921</v>
      </c>
      <c r="H9" s="98">
        <f t="shared" si="2"/>
        <v>33.44180770676222</v>
      </c>
      <c r="I9" s="115">
        <f t="shared" si="2"/>
        <v>27.761604028127028</v>
      </c>
    </row>
    <row r="10" spans="1:9" ht="15">
      <c r="A10" s="113" t="s">
        <v>117</v>
      </c>
      <c r="B10" s="114">
        <v>583313</v>
      </c>
      <c r="C10" s="75">
        <f t="shared" si="0"/>
        <v>173341</v>
      </c>
      <c r="D10" s="75">
        <v>140270</v>
      </c>
      <c r="E10" s="75">
        <v>33071</v>
      </c>
      <c r="F10" s="75">
        <v>409972</v>
      </c>
      <c r="G10" s="98">
        <f t="shared" si="1"/>
        <v>29.716635837020604</v>
      </c>
      <c r="H10" s="98">
        <f t="shared" si="2"/>
        <v>24.047123928319788</v>
      </c>
      <c r="I10" s="115">
        <f t="shared" si="2"/>
        <v>19.078579216688492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5">
      <c r="B12" s="37"/>
      <c r="C12" s="37"/>
      <c r="D12" s="37"/>
      <c r="E12" s="48"/>
      <c r="F12" s="37"/>
    </row>
    <row r="13" spans="2:6" ht="15" customHeight="1">
      <c r="B13" s="37"/>
      <c r="C13" s="37"/>
      <c r="D13" s="37"/>
      <c r="E13" s="37"/>
      <c r="F13" s="37"/>
    </row>
    <row r="14" spans="2:6" ht="15" customHeight="1">
      <c r="B14" s="37"/>
      <c r="C14" s="37"/>
      <c r="D14" s="37"/>
      <c r="E14" s="37"/>
      <c r="F14" s="37"/>
    </row>
    <row r="15" ht="15">
      <c r="F15" s="37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3">
      <selection activeCell="A21" sqref="A21:H33"/>
    </sheetView>
  </sheetViews>
  <sheetFormatPr defaultColWidth="11.421875" defaultRowHeight="15"/>
  <cols>
    <col min="1" max="1" width="44.421875" style="34" customWidth="1"/>
    <col min="2" max="6" width="11.421875" style="34" customWidth="1"/>
    <col min="7" max="7" width="13.7109375" style="34" bestFit="1" customWidth="1"/>
    <col min="8" max="8" width="15.00390625" style="34" bestFit="1" customWidth="1"/>
    <col min="9" max="16384" width="11.421875" style="34" customWidth="1"/>
  </cols>
  <sheetData>
    <row r="1" spans="1:8" ht="15.75">
      <c r="A1" s="29" t="s">
        <v>207</v>
      </c>
      <c r="G1" s="35"/>
      <c r="H1" s="35"/>
    </row>
    <row r="2" spans="1:10" ht="15" customHeight="1">
      <c r="A2" s="182"/>
      <c r="B2" s="183" t="s">
        <v>9</v>
      </c>
      <c r="C2" s="167" t="s">
        <v>53</v>
      </c>
      <c r="D2" s="167"/>
      <c r="E2" s="167" t="s">
        <v>198</v>
      </c>
      <c r="F2" s="185"/>
      <c r="G2" s="118" t="s">
        <v>170</v>
      </c>
      <c r="H2" s="118" t="s">
        <v>169</v>
      </c>
      <c r="I2" s="9"/>
      <c r="J2" s="9"/>
    </row>
    <row r="3" spans="1:10" ht="15" customHeight="1">
      <c r="A3" s="182"/>
      <c r="B3" s="183"/>
      <c r="C3" s="183" t="s">
        <v>34</v>
      </c>
      <c r="D3" s="183" t="s">
        <v>35</v>
      </c>
      <c r="E3" s="183" t="s">
        <v>37</v>
      </c>
      <c r="F3" s="184" t="s">
        <v>36</v>
      </c>
      <c r="G3" s="119" t="s">
        <v>172</v>
      </c>
      <c r="H3" s="119" t="s">
        <v>65</v>
      </c>
      <c r="I3" s="9"/>
      <c r="J3" s="9"/>
    </row>
    <row r="4" spans="1:10" ht="15">
      <c r="A4" s="182"/>
      <c r="B4" s="183"/>
      <c r="C4" s="183"/>
      <c r="D4" s="183"/>
      <c r="E4" s="183"/>
      <c r="F4" s="184"/>
      <c r="G4" s="120" t="s">
        <v>64</v>
      </c>
      <c r="H4" s="120" t="s">
        <v>64</v>
      </c>
      <c r="I4" s="9"/>
      <c r="J4" s="9"/>
    </row>
    <row r="5" spans="1:8" s="5" customFormat="1" ht="15">
      <c r="A5" s="104" t="s">
        <v>58</v>
      </c>
      <c r="B5" s="105">
        <v>3130156</v>
      </c>
      <c r="C5" s="105">
        <v>1774123</v>
      </c>
      <c r="D5" s="105">
        <v>1356032</v>
      </c>
      <c r="E5" s="87">
        <v>869066</v>
      </c>
      <c r="F5" s="87">
        <v>2261090</v>
      </c>
      <c r="G5" s="110">
        <v>1099284</v>
      </c>
      <c r="H5" s="110">
        <v>2030872</v>
      </c>
    </row>
    <row r="6" spans="1:8" ht="15" customHeight="1">
      <c r="A6" s="116" t="s">
        <v>75</v>
      </c>
      <c r="B6" s="76">
        <v>187485</v>
      </c>
      <c r="C6" s="76">
        <v>94189</v>
      </c>
      <c r="D6" s="76">
        <v>93296</v>
      </c>
      <c r="E6" s="76">
        <v>39749</v>
      </c>
      <c r="F6" s="76">
        <v>147737</v>
      </c>
      <c r="G6" s="76">
        <v>58204</v>
      </c>
      <c r="H6" s="76">
        <v>129281</v>
      </c>
    </row>
    <row r="7" spans="1:8" ht="15" customHeight="1">
      <c r="A7" s="117" t="s">
        <v>39</v>
      </c>
      <c r="B7" s="76">
        <v>459805</v>
      </c>
      <c r="C7" s="76">
        <v>265645</v>
      </c>
      <c r="D7" s="76">
        <v>194160</v>
      </c>
      <c r="E7" s="76">
        <v>126579</v>
      </c>
      <c r="F7" s="76">
        <v>333226</v>
      </c>
      <c r="G7" s="76">
        <v>120648</v>
      </c>
      <c r="H7" s="76">
        <v>339156</v>
      </c>
    </row>
    <row r="8" spans="1:8" ht="15" customHeight="1">
      <c r="A8" s="117" t="s">
        <v>40</v>
      </c>
      <c r="B8" s="76">
        <v>533905</v>
      </c>
      <c r="C8" s="76">
        <v>318327</v>
      </c>
      <c r="D8" s="76">
        <v>215577</v>
      </c>
      <c r="E8" s="76">
        <v>151104</v>
      </c>
      <c r="F8" s="76">
        <v>382801</v>
      </c>
      <c r="G8" s="76">
        <v>153746</v>
      </c>
      <c r="H8" s="76">
        <v>380159</v>
      </c>
    </row>
    <row r="9" spans="1:8" ht="16.5" customHeight="1">
      <c r="A9" s="117" t="s">
        <v>52</v>
      </c>
      <c r="B9" s="76">
        <v>514080</v>
      </c>
      <c r="C9" s="76">
        <v>307993</v>
      </c>
      <c r="D9" s="76">
        <v>206088</v>
      </c>
      <c r="E9" s="76">
        <v>156287</v>
      </c>
      <c r="F9" s="76">
        <v>357794</v>
      </c>
      <c r="G9" s="76">
        <v>180392</v>
      </c>
      <c r="H9" s="76">
        <v>333689</v>
      </c>
    </row>
    <row r="10" spans="1:8" ht="16.5" customHeight="1">
      <c r="A10" s="117" t="s">
        <v>41</v>
      </c>
      <c r="B10" s="76">
        <v>485657</v>
      </c>
      <c r="C10" s="76">
        <v>293792</v>
      </c>
      <c r="D10" s="76">
        <v>191865</v>
      </c>
      <c r="E10" s="76">
        <v>143735</v>
      </c>
      <c r="F10" s="76">
        <v>341922</v>
      </c>
      <c r="G10" s="76">
        <v>183256</v>
      </c>
      <c r="H10" s="76">
        <v>302401</v>
      </c>
    </row>
    <row r="11" spans="1:8" ht="16.5" customHeight="1">
      <c r="A11" s="117" t="s">
        <v>42</v>
      </c>
      <c r="B11" s="76">
        <v>301878</v>
      </c>
      <c r="C11" s="76">
        <v>157898</v>
      </c>
      <c r="D11" s="76">
        <v>143979</v>
      </c>
      <c r="E11" s="76">
        <v>91442</v>
      </c>
      <c r="F11" s="76">
        <v>210436</v>
      </c>
      <c r="G11" s="76">
        <v>118196</v>
      </c>
      <c r="H11" s="76">
        <v>183682</v>
      </c>
    </row>
    <row r="12" spans="1:8" ht="16.5" customHeight="1">
      <c r="A12" s="117" t="s">
        <v>43</v>
      </c>
      <c r="B12" s="76">
        <v>221030</v>
      </c>
      <c r="C12" s="76">
        <v>107475</v>
      </c>
      <c r="D12" s="76">
        <v>113554</v>
      </c>
      <c r="E12" s="76">
        <v>61679</v>
      </c>
      <c r="F12" s="76">
        <v>159351</v>
      </c>
      <c r="G12" s="76">
        <v>91818</v>
      </c>
      <c r="H12" s="76">
        <v>129212</v>
      </c>
    </row>
    <row r="13" spans="1:8" ht="16.5" customHeight="1">
      <c r="A13" s="117" t="s">
        <v>44</v>
      </c>
      <c r="B13" s="76">
        <v>152393</v>
      </c>
      <c r="C13" s="76">
        <v>77876</v>
      </c>
      <c r="D13" s="76">
        <v>74518</v>
      </c>
      <c r="E13" s="76">
        <v>39043</v>
      </c>
      <c r="F13" s="76">
        <v>113350</v>
      </c>
      <c r="G13" s="76">
        <v>70742</v>
      </c>
      <c r="H13" s="76">
        <v>81652</v>
      </c>
    </row>
    <row r="14" spans="1:8" ht="16.5" customHeight="1">
      <c r="A14" s="117" t="s">
        <v>45</v>
      </c>
      <c r="B14" s="76">
        <v>130008</v>
      </c>
      <c r="C14" s="76">
        <v>73450</v>
      </c>
      <c r="D14" s="76">
        <v>56557</v>
      </c>
      <c r="E14" s="76">
        <v>29025</v>
      </c>
      <c r="F14" s="76">
        <v>100983</v>
      </c>
      <c r="G14" s="76">
        <v>59008</v>
      </c>
      <c r="H14" s="76">
        <v>71000</v>
      </c>
    </row>
    <row r="15" spans="1:8" ht="16.5" customHeight="1">
      <c r="A15" s="117" t="s">
        <v>46</v>
      </c>
      <c r="B15" s="76">
        <v>94047</v>
      </c>
      <c r="C15" s="76">
        <v>49466</v>
      </c>
      <c r="D15" s="76">
        <v>44581</v>
      </c>
      <c r="E15" s="76">
        <v>21594</v>
      </c>
      <c r="F15" s="76">
        <v>72453</v>
      </c>
      <c r="G15" s="76">
        <v>39261</v>
      </c>
      <c r="H15" s="76">
        <v>54785</v>
      </c>
    </row>
    <row r="16" spans="1:8" ht="16.5" customHeight="1">
      <c r="A16" s="117" t="s">
        <v>47</v>
      </c>
      <c r="B16" s="76">
        <v>35871</v>
      </c>
      <c r="C16" s="76">
        <v>19092</v>
      </c>
      <c r="D16" s="76">
        <v>16779</v>
      </c>
      <c r="E16" s="76">
        <v>6534</v>
      </c>
      <c r="F16" s="76">
        <v>29337</v>
      </c>
      <c r="G16" s="76">
        <v>18688</v>
      </c>
      <c r="H16" s="76">
        <v>17183</v>
      </c>
    </row>
    <row r="17" spans="1:8" ht="16.5" customHeight="1">
      <c r="A17" s="117" t="s">
        <v>48</v>
      </c>
      <c r="B17" s="76">
        <v>8925</v>
      </c>
      <c r="C17" s="76">
        <v>5873</v>
      </c>
      <c r="D17" s="76">
        <v>3051</v>
      </c>
      <c r="E17" s="76">
        <v>1138</v>
      </c>
      <c r="F17" s="76">
        <v>7786</v>
      </c>
      <c r="G17" s="76">
        <v>5188</v>
      </c>
      <c r="H17" s="76">
        <v>3736</v>
      </c>
    </row>
    <row r="18" spans="1:8" ht="16.5" customHeight="1">
      <c r="A18" s="117" t="s">
        <v>49</v>
      </c>
      <c r="B18" s="76">
        <v>5073</v>
      </c>
      <c r="C18" s="76">
        <v>3046</v>
      </c>
      <c r="D18" s="76">
        <v>2027</v>
      </c>
      <c r="E18" s="76">
        <v>1158</v>
      </c>
      <c r="F18" s="76">
        <v>3915</v>
      </c>
      <c r="G18" s="76">
        <v>138</v>
      </c>
      <c r="H18" s="76">
        <v>4935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29" t="s">
        <v>208</v>
      </c>
    </row>
    <row r="21" spans="1:8" ht="15">
      <c r="A21" s="166"/>
      <c r="B21" s="183" t="s">
        <v>9</v>
      </c>
      <c r="C21" s="186" t="s">
        <v>53</v>
      </c>
      <c r="D21" s="186"/>
      <c r="E21" s="186" t="s">
        <v>198</v>
      </c>
      <c r="F21" s="186"/>
      <c r="G21" s="121" t="s">
        <v>170</v>
      </c>
      <c r="H21" s="118" t="s">
        <v>169</v>
      </c>
    </row>
    <row r="22" spans="1:8" ht="15">
      <c r="A22" s="166"/>
      <c r="B22" s="183"/>
      <c r="C22" s="183" t="s">
        <v>34</v>
      </c>
      <c r="D22" s="183" t="s">
        <v>35</v>
      </c>
      <c r="E22" s="183" t="s">
        <v>37</v>
      </c>
      <c r="F22" s="183" t="s">
        <v>36</v>
      </c>
      <c r="G22" s="122" t="s">
        <v>172</v>
      </c>
      <c r="H22" s="119" t="s">
        <v>65</v>
      </c>
    </row>
    <row r="23" spans="1:8" ht="15">
      <c r="A23" s="166"/>
      <c r="B23" s="183"/>
      <c r="C23" s="183"/>
      <c r="D23" s="183"/>
      <c r="E23" s="183"/>
      <c r="F23" s="183"/>
      <c r="G23" s="123" t="s">
        <v>64</v>
      </c>
      <c r="H23" s="120" t="s">
        <v>64</v>
      </c>
    </row>
    <row r="24" spans="1:8" ht="15">
      <c r="A24" s="113" t="s">
        <v>161</v>
      </c>
      <c r="B24" s="87">
        <v>3130156</v>
      </c>
      <c r="C24" s="87">
        <v>1774123</v>
      </c>
      <c r="D24" s="87">
        <v>1356032</v>
      </c>
      <c r="E24" s="87">
        <v>869066</v>
      </c>
      <c r="F24" s="87">
        <v>2261090</v>
      </c>
      <c r="G24" s="87">
        <v>1099284</v>
      </c>
      <c r="H24" s="87">
        <v>2030872</v>
      </c>
    </row>
    <row r="25" spans="1:10" ht="15">
      <c r="A25" s="113" t="s">
        <v>109</v>
      </c>
      <c r="B25" s="76">
        <v>38389</v>
      </c>
      <c r="C25" s="76">
        <v>24734</v>
      </c>
      <c r="D25" s="76">
        <v>13654</v>
      </c>
      <c r="E25" s="76">
        <v>33740</v>
      </c>
      <c r="F25" s="76">
        <v>4649</v>
      </c>
      <c r="G25" s="76">
        <v>3614</v>
      </c>
      <c r="H25" s="76">
        <v>34775</v>
      </c>
      <c r="J25" s="37"/>
    </row>
    <row r="26" spans="1:10" ht="15">
      <c r="A26" s="113" t="s">
        <v>16</v>
      </c>
      <c r="B26" s="76">
        <v>230971</v>
      </c>
      <c r="C26" s="76">
        <v>130638</v>
      </c>
      <c r="D26" s="76">
        <v>100333</v>
      </c>
      <c r="E26" s="76">
        <v>114880</v>
      </c>
      <c r="F26" s="76">
        <v>116091</v>
      </c>
      <c r="G26" s="76">
        <v>35426</v>
      </c>
      <c r="H26" s="76">
        <v>195545</v>
      </c>
      <c r="J26" s="37"/>
    </row>
    <row r="27" spans="1:10" ht="15">
      <c r="A27" s="124" t="s">
        <v>118</v>
      </c>
      <c r="B27" s="76">
        <v>41166</v>
      </c>
      <c r="C27" s="76">
        <v>29527</v>
      </c>
      <c r="D27" s="76">
        <v>11639</v>
      </c>
      <c r="E27" s="76">
        <v>35544</v>
      </c>
      <c r="F27" s="76">
        <v>5622</v>
      </c>
      <c r="G27" s="76">
        <v>1360</v>
      </c>
      <c r="H27" s="76">
        <v>39806</v>
      </c>
      <c r="J27" s="37"/>
    </row>
    <row r="28" spans="1:10" ht="15">
      <c r="A28" s="113" t="s">
        <v>119</v>
      </c>
      <c r="B28" s="76">
        <v>35671</v>
      </c>
      <c r="C28" s="76">
        <v>18337</v>
      </c>
      <c r="D28" s="76">
        <v>17334</v>
      </c>
      <c r="E28" s="76">
        <v>25408</v>
      </c>
      <c r="F28" s="76">
        <v>10262</v>
      </c>
      <c r="G28" s="125">
        <v>6112</v>
      </c>
      <c r="H28" s="76">
        <v>29559</v>
      </c>
      <c r="J28" s="37"/>
    </row>
    <row r="29" spans="1:10" ht="15">
      <c r="A29" s="113" t="s">
        <v>38</v>
      </c>
      <c r="B29" s="76">
        <v>416082</v>
      </c>
      <c r="C29" s="76">
        <v>205308</v>
      </c>
      <c r="D29" s="76">
        <v>210774</v>
      </c>
      <c r="E29" s="76">
        <v>192062</v>
      </c>
      <c r="F29" s="76">
        <v>224020</v>
      </c>
      <c r="G29" s="76">
        <v>83899</v>
      </c>
      <c r="H29" s="76">
        <v>332183</v>
      </c>
      <c r="J29" s="37"/>
    </row>
    <row r="30" spans="1:10" ht="15">
      <c r="A30" s="113" t="s">
        <v>178</v>
      </c>
      <c r="B30" s="76">
        <v>116941</v>
      </c>
      <c r="C30" s="76">
        <v>66711</v>
      </c>
      <c r="D30" s="76">
        <v>50230</v>
      </c>
      <c r="E30" s="76">
        <v>18888</v>
      </c>
      <c r="F30" s="76">
        <v>98053</v>
      </c>
      <c r="G30" s="76">
        <v>9853</v>
      </c>
      <c r="H30" s="76">
        <v>107088</v>
      </c>
      <c r="J30" s="37"/>
    </row>
    <row r="31" spans="1:10" ht="15">
      <c r="A31" s="113" t="s">
        <v>51</v>
      </c>
      <c r="B31" s="76">
        <v>241355</v>
      </c>
      <c r="C31" s="76">
        <v>182693</v>
      </c>
      <c r="D31" s="76">
        <v>58663</v>
      </c>
      <c r="E31" s="76">
        <v>105954</v>
      </c>
      <c r="F31" s="76">
        <v>135401</v>
      </c>
      <c r="G31" s="76">
        <v>70278</v>
      </c>
      <c r="H31" s="76">
        <v>171077</v>
      </c>
      <c r="J31" s="37"/>
    </row>
    <row r="32" spans="1:10" ht="15">
      <c r="A32" s="111" t="s">
        <v>183</v>
      </c>
      <c r="B32" s="76">
        <v>81141</v>
      </c>
      <c r="C32" s="76">
        <v>80612</v>
      </c>
      <c r="D32" s="76">
        <v>529</v>
      </c>
      <c r="E32" s="76">
        <v>42850</v>
      </c>
      <c r="F32" s="76">
        <v>38291</v>
      </c>
      <c r="G32" s="76">
        <v>4532</v>
      </c>
      <c r="H32" s="76">
        <v>76608</v>
      </c>
      <c r="J32" s="37"/>
    </row>
    <row r="33" spans="1:10" ht="15">
      <c r="A33" s="113" t="s">
        <v>50</v>
      </c>
      <c r="B33" s="76">
        <v>1928440</v>
      </c>
      <c r="C33" s="76">
        <v>1035563</v>
      </c>
      <c r="D33" s="76">
        <v>892877</v>
      </c>
      <c r="E33" s="76">
        <v>299739</v>
      </c>
      <c r="F33" s="76">
        <v>1628701</v>
      </c>
      <c r="G33" s="76">
        <v>884209</v>
      </c>
      <c r="H33" s="76">
        <v>1044231</v>
      </c>
      <c r="J33" s="37"/>
    </row>
    <row r="34" spans="1:8" ht="8.25" customHeight="1">
      <c r="A34" s="38"/>
      <c r="B34" s="38"/>
      <c r="C34" s="38" t="s">
        <v>113</v>
      </c>
      <c r="D34" s="38"/>
      <c r="E34" s="38" t="s">
        <v>113</v>
      </c>
      <c r="F34" s="38"/>
      <c r="G34" s="38" t="s">
        <v>113</v>
      </c>
      <c r="H34" s="38"/>
    </row>
  </sheetData>
  <sheetProtection/>
  <mergeCells count="16"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  <mergeCell ref="A2:A4"/>
    <mergeCell ref="B2:B4"/>
    <mergeCell ref="C3:C4"/>
    <mergeCell ref="D3:D4"/>
    <mergeCell ref="C2:D2"/>
    <mergeCell ref="E3:E4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A3" sqref="A3:H11"/>
    </sheetView>
  </sheetViews>
  <sheetFormatPr defaultColWidth="11.421875" defaultRowHeight="15"/>
  <cols>
    <col min="1" max="1" width="30.28125" style="34" customWidth="1"/>
    <col min="2" max="5" width="11.57421875" style="34" customWidth="1"/>
    <col min="6" max="6" width="12.140625" style="34" customWidth="1"/>
    <col min="7" max="7" width="14.57421875" style="34" customWidth="1"/>
    <col min="8" max="8" width="14.421875" style="34" customWidth="1"/>
    <col min="9" max="16384" width="11.421875" style="34" customWidth="1"/>
  </cols>
  <sheetData>
    <row r="1" spans="1:8" ht="3.75" customHeight="1">
      <c r="A1" s="1"/>
      <c r="B1" s="41"/>
      <c r="C1" s="41"/>
      <c r="D1" s="41"/>
      <c r="E1" s="41"/>
      <c r="F1" s="41"/>
      <c r="G1" s="41"/>
      <c r="H1" s="41"/>
    </row>
    <row r="2" spans="1:8" ht="15.75">
      <c r="A2" s="29" t="s">
        <v>209</v>
      </c>
      <c r="B2" s="53"/>
      <c r="C2" s="53"/>
      <c r="D2" s="53"/>
      <c r="E2" s="53"/>
      <c r="F2" s="53"/>
      <c r="G2" s="53"/>
      <c r="H2" s="53"/>
    </row>
    <row r="3" spans="1:8" ht="15">
      <c r="A3" s="187"/>
      <c r="B3" s="188" t="s">
        <v>9</v>
      </c>
      <c r="C3" s="190" t="s">
        <v>53</v>
      </c>
      <c r="D3" s="191"/>
      <c r="E3" s="190" t="s">
        <v>198</v>
      </c>
      <c r="F3" s="191"/>
      <c r="G3" s="126" t="s">
        <v>170</v>
      </c>
      <c r="H3" s="126" t="s">
        <v>169</v>
      </c>
    </row>
    <row r="4" spans="1:8" ht="15">
      <c r="A4" s="187"/>
      <c r="B4" s="188"/>
      <c r="C4" s="189" t="s">
        <v>34</v>
      </c>
      <c r="D4" s="189" t="s">
        <v>35</v>
      </c>
      <c r="E4" s="189" t="s">
        <v>37</v>
      </c>
      <c r="F4" s="189" t="s">
        <v>36</v>
      </c>
      <c r="G4" s="127" t="s">
        <v>172</v>
      </c>
      <c r="H4" s="127" t="s">
        <v>65</v>
      </c>
    </row>
    <row r="5" spans="1:8" ht="15">
      <c r="A5" s="187"/>
      <c r="B5" s="188"/>
      <c r="C5" s="189"/>
      <c r="D5" s="189"/>
      <c r="E5" s="189"/>
      <c r="F5" s="189"/>
      <c r="G5" s="128" t="s">
        <v>64</v>
      </c>
      <c r="H5" s="128" t="s">
        <v>64</v>
      </c>
    </row>
    <row r="6" spans="1:8" ht="15">
      <c r="A6" s="113" t="s">
        <v>15</v>
      </c>
      <c r="B6" s="76">
        <v>3129886</v>
      </c>
      <c r="C6" s="76">
        <v>1774123</v>
      </c>
      <c r="D6" s="76">
        <v>1355763</v>
      </c>
      <c r="E6" s="76">
        <v>868796</v>
      </c>
      <c r="F6" s="76">
        <v>2261090</v>
      </c>
      <c r="G6" s="76">
        <v>1099284</v>
      </c>
      <c r="H6" s="76">
        <v>2030603</v>
      </c>
    </row>
    <row r="7" spans="1:8" ht="15">
      <c r="A7" s="129" t="s">
        <v>61</v>
      </c>
      <c r="B7" s="76">
        <v>1461422</v>
      </c>
      <c r="C7" s="76">
        <v>823209</v>
      </c>
      <c r="D7" s="76">
        <v>638213</v>
      </c>
      <c r="E7" s="76">
        <v>200174</v>
      </c>
      <c r="F7" s="76">
        <v>1261248</v>
      </c>
      <c r="G7" s="76">
        <v>632753</v>
      </c>
      <c r="H7" s="76">
        <v>828670</v>
      </c>
    </row>
    <row r="8" spans="1:8" ht="15">
      <c r="A8" s="129" t="s">
        <v>56</v>
      </c>
      <c r="B8" s="76">
        <v>908682</v>
      </c>
      <c r="C8" s="76">
        <v>512407</v>
      </c>
      <c r="D8" s="76">
        <v>396275</v>
      </c>
      <c r="E8" s="76">
        <v>240378</v>
      </c>
      <c r="F8" s="76">
        <v>668304</v>
      </c>
      <c r="G8" s="76">
        <v>346325</v>
      </c>
      <c r="H8" s="76">
        <v>562357</v>
      </c>
    </row>
    <row r="9" spans="1:8" ht="15">
      <c r="A9" s="129" t="s">
        <v>101</v>
      </c>
      <c r="B9" s="76">
        <v>177530</v>
      </c>
      <c r="C9" s="76">
        <v>96275</v>
      </c>
      <c r="D9" s="76">
        <v>81255</v>
      </c>
      <c r="E9" s="76">
        <v>70920</v>
      </c>
      <c r="F9" s="76">
        <v>106610</v>
      </c>
      <c r="G9" s="76">
        <v>47240</v>
      </c>
      <c r="H9" s="76">
        <v>130290</v>
      </c>
    </row>
    <row r="10" spans="1:8" ht="15">
      <c r="A10" s="129" t="s">
        <v>57</v>
      </c>
      <c r="B10" s="76">
        <v>336651</v>
      </c>
      <c r="C10" s="76">
        <v>202450</v>
      </c>
      <c r="D10" s="76">
        <v>134201</v>
      </c>
      <c r="E10" s="76">
        <v>168561</v>
      </c>
      <c r="F10" s="76">
        <v>168090</v>
      </c>
      <c r="G10" s="76">
        <v>56652</v>
      </c>
      <c r="H10" s="76">
        <v>279999</v>
      </c>
    </row>
    <row r="11" spans="1:8" ht="15">
      <c r="A11" s="129" t="s">
        <v>102</v>
      </c>
      <c r="B11" s="76">
        <v>245601</v>
      </c>
      <c r="C11" s="76">
        <v>139782</v>
      </c>
      <c r="D11" s="76">
        <v>105819</v>
      </c>
      <c r="E11" s="76">
        <v>188764</v>
      </c>
      <c r="F11" s="76">
        <v>56838</v>
      </c>
      <c r="G11" s="76">
        <v>16314</v>
      </c>
      <c r="H11" s="76">
        <v>229288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5">
      <c r="B16" s="37"/>
      <c r="C16" s="37"/>
      <c r="D16" s="37"/>
      <c r="E16" s="37"/>
      <c r="F16" s="37"/>
      <c r="G16" s="37"/>
      <c r="H16" s="37"/>
    </row>
    <row r="17" ht="15">
      <c r="E17" s="2"/>
    </row>
    <row r="18" spans="2:11" ht="15">
      <c r="B18" s="37"/>
      <c r="C18" s="37"/>
      <c r="D18" s="37"/>
      <c r="E18" s="37"/>
      <c r="F18" s="37"/>
      <c r="G18" s="37"/>
      <c r="H18" s="37"/>
      <c r="K18" s="37"/>
    </row>
    <row r="19" spans="2:11" ht="15">
      <c r="B19" s="37"/>
      <c r="C19" s="37"/>
      <c r="D19" s="37"/>
      <c r="E19" s="37"/>
      <c r="F19" s="37"/>
      <c r="G19" s="37"/>
      <c r="H19" s="37"/>
      <c r="K19" s="37"/>
    </row>
    <row r="20" spans="2:11" ht="15">
      <c r="B20" s="37"/>
      <c r="C20" s="37"/>
      <c r="D20" s="37"/>
      <c r="E20" s="37"/>
      <c r="F20" s="37"/>
      <c r="G20" s="37"/>
      <c r="H20" s="37"/>
      <c r="K20" s="37"/>
    </row>
    <row r="21" spans="2:11" ht="15">
      <c r="B21" s="37"/>
      <c r="C21" s="37"/>
      <c r="D21" s="37"/>
      <c r="E21" s="37"/>
      <c r="F21" s="37"/>
      <c r="G21" s="37"/>
      <c r="H21" s="37"/>
      <c r="K21" s="37"/>
    </row>
    <row r="22" spans="2:11" ht="15">
      <c r="B22" s="37"/>
      <c r="C22" s="37"/>
      <c r="D22" s="37"/>
      <c r="E22" s="37"/>
      <c r="F22" s="37"/>
      <c r="G22" s="37"/>
      <c r="H22" s="37"/>
      <c r="K22" s="37"/>
    </row>
    <row r="23" spans="2:8" ht="15">
      <c r="B23" s="37"/>
      <c r="C23" s="37"/>
      <c r="D23" s="37"/>
      <c r="E23" s="37"/>
      <c r="F23" s="37"/>
      <c r="H23" s="37"/>
    </row>
    <row r="24" ht="15">
      <c r="K24" s="37"/>
    </row>
    <row r="25" spans="2:10" ht="15">
      <c r="B25" s="37"/>
      <c r="C25" s="37"/>
      <c r="D25" s="37"/>
      <c r="E25" s="37"/>
      <c r="F25" s="37"/>
      <c r="G25" s="37"/>
      <c r="H25" s="37"/>
      <c r="J25" s="37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8">
      <selection activeCell="A2" sqref="A2:H26"/>
    </sheetView>
  </sheetViews>
  <sheetFormatPr defaultColWidth="11.421875" defaultRowHeight="15"/>
  <cols>
    <col min="1" max="1" width="35.28125" style="67" customWidth="1"/>
    <col min="2" max="6" width="10.57421875" style="67" customWidth="1"/>
    <col min="7" max="7" width="13.8515625" style="67" customWidth="1"/>
    <col min="8" max="8" width="16.421875" style="67" customWidth="1"/>
    <col min="9" max="16384" width="11.421875" style="67" customWidth="1"/>
  </cols>
  <sheetData>
    <row r="1" ht="15.75">
      <c r="A1" s="66" t="s">
        <v>210</v>
      </c>
    </row>
    <row r="2" spans="1:10" ht="15" customHeight="1">
      <c r="A2" s="192"/>
      <c r="B2" s="193" t="s">
        <v>9</v>
      </c>
      <c r="C2" s="194" t="s">
        <v>53</v>
      </c>
      <c r="D2" s="195"/>
      <c r="E2" s="194" t="s">
        <v>198</v>
      </c>
      <c r="F2" s="195"/>
      <c r="G2" s="135" t="s">
        <v>170</v>
      </c>
      <c r="H2" s="135" t="s">
        <v>169</v>
      </c>
      <c r="I2" s="68"/>
      <c r="J2" s="68"/>
    </row>
    <row r="3" spans="1:10" ht="15">
      <c r="A3" s="192"/>
      <c r="B3" s="193"/>
      <c r="C3" s="193" t="s">
        <v>34</v>
      </c>
      <c r="D3" s="193" t="s">
        <v>35</v>
      </c>
      <c r="E3" s="193" t="s">
        <v>37</v>
      </c>
      <c r="F3" s="193" t="s">
        <v>36</v>
      </c>
      <c r="G3" s="136" t="s">
        <v>172</v>
      </c>
      <c r="H3" s="136" t="s">
        <v>65</v>
      </c>
      <c r="I3" s="68"/>
      <c r="J3" s="68"/>
    </row>
    <row r="4" spans="1:8" ht="15">
      <c r="A4" s="192"/>
      <c r="B4" s="193"/>
      <c r="C4" s="193"/>
      <c r="D4" s="193"/>
      <c r="E4" s="193"/>
      <c r="F4" s="193"/>
      <c r="G4" s="137" t="s">
        <v>64</v>
      </c>
      <c r="H4" s="137" t="s">
        <v>64</v>
      </c>
    </row>
    <row r="5" spans="1:8" ht="15">
      <c r="A5" s="130" t="s">
        <v>15</v>
      </c>
      <c r="B5" s="131">
        <v>3130156</v>
      </c>
      <c r="C5" s="131">
        <v>1774123</v>
      </c>
      <c r="D5" s="131">
        <v>1356032</v>
      </c>
      <c r="E5" s="131">
        <v>869066</v>
      </c>
      <c r="F5" s="131">
        <v>2261090</v>
      </c>
      <c r="G5" s="131">
        <v>1099284</v>
      </c>
      <c r="H5" s="131">
        <v>2030872</v>
      </c>
    </row>
    <row r="6" spans="1:8" ht="17.25" customHeight="1">
      <c r="A6" s="130" t="s">
        <v>17</v>
      </c>
      <c r="B6" s="132">
        <v>1466071</v>
      </c>
      <c r="C6" s="132">
        <v>703297</v>
      </c>
      <c r="D6" s="132">
        <v>762773</v>
      </c>
      <c r="E6" s="132">
        <v>106094</v>
      </c>
      <c r="F6" s="132">
        <v>1359976</v>
      </c>
      <c r="G6" s="132">
        <v>770338</v>
      </c>
      <c r="H6" s="132">
        <v>695732</v>
      </c>
    </row>
    <row r="7" spans="1:8" ht="17.25" customHeight="1">
      <c r="A7" s="130" t="s">
        <v>18</v>
      </c>
      <c r="B7" s="132">
        <v>25908</v>
      </c>
      <c r="C7" s="132">
        <v>25439</v>
      </c>
      <c r="D7" s="132">
        <v>469</v>
      </c>
      <c r="E7" s="132">
        <v>1584</v>
      </c>
      <c r="F7" s="132">
        <v>24324</v>
      </c>
      <c r="G7" s="132">
        <v>2726</v>
      </c>
      <c r="H7" s="132">
        <v>23182</v>
      </c>
    </row>
    <row r="8" spans="1:8" ht="17.25" customHeight="1">
      <c r="A8" s="130" t="s">
        <v>20</v>
      </c>
      <c r="B8" s="132">
        <v>148676</v>
      </c>
      <c r="C8" s="132">
        <v>78759</v>
      </c>
      <c r="D8" s="132">
        <v>69917</v>
      </c>
      <c r="E8" s="132">
        <v>66448</v>
      </c>
      <c r="F8" s="132">
        <v>82228</v>
      </c>
      <c r="G8" s="132">
        <v>43848</v>
      </c>
      <c r="H8" s="132">
        <v>104828</v>
      </c>
    </row>
    <row r="9" spans="1:8" ht="17.25" customHeight="1">
      <c r="A9" s="133" t="s">
        <v>21</v>
      </c>
      <c r="B9" s="132">
        <v>5912</v>
      </c>
      <c r="C9" s="132">
        <v>4280</v>
      </c>
      <c r="D9" s="132">
        <v>1632</v>
      </c>
      <c r="E9" s="132">
        <v>5341</v>
      </c>
      <c r="F9" s="132">
        <v>570</v>
      </c>
      <c r="G9" s="132">
        <v>0</v>
      </c>
      <c r="H9" s="132">
        <v>5912</v>
      </c>
    </row>
    <row r="10" spans="1:8" ht="17.25" customHeight="1">
      <c r="A10" s="130" t="s">
        <v>22</v>
      </c>
      <c r="B10" s="132">
        <v>6627</v>
      </c>
      <c r="C10" s="132">
        <v>3124</v>
      </c>
      <c r="D10" s="132">
        <v>3502</v>
      </c>
      <c r="E10" s="132">
        <v>1817</v>
      </c>
      <c r="F10" s="132">
        <v>4809</v>
      </c>
      <c r="G10" s="132">
        <v>628</v>
      </c>
      <c r="H10" s="132">
        <v>5998</v>
      </c>
    </row>
    <row r="11" spans="1:8" ht="17.25" customHeight="1">
      <c r="A11" s="130" t="s">
        <v>23</v>
      </c>
      <c r="B11" s="132">
        <v>340731</v>
      </c>
      <c r="C11" s="132">
        <v>294586</v>
      </c>
      <c r="D11" s="132">
        <v>46146</v>
      </c>
      <c r="E11" s="132">
        <v>113262</v>
      </c>
      <c r="F11" s="132">
        <v>227469</v>
      </c>
      <c r="G11" s="132">
        <v>97925</v>
      </c>
      <c r="H11" s="132">
        <v>242806</v>
      </c>
    </row>
    <row r="12" spans="1:8" ht="17.25" customHeight="1">
      <c r="A12" s="134" t="s">
        <v>24</v>
      </c>
      <c r="B12" s="132">
        <v>300916</v>
      </c>
      <c r="C12" s="132">
        <v>137563</v>
      </c>
      <c r="D12" s="132">
        <v>163353</v>
      </c>
      <c r="E12" s="132">
        <v>143370</v>
      </c>
      <c r="F12" s="132">
        <v>157546</v>
      </c>
      <c r="G12" s="132">
        <v>69207</v>
      </c>
      <c r="H12" s="132">
        <v>231709</v>
      </c>
    </row>
    <row r="13" spans="1:8" ht="17.25" customHeight="1">
      <c r="A13" s="130" t="s">
        <v>25</v>
      </c>
      <c r="B13" s="132">
        <v>164631</v>
      </c>
      <c r="C13" s="132">
        <v>159136</v>
      </c>
      <c r="D13" s="132">
        <v>5495</v>
      </c>
      <c r="E13" s="132">
        <v>57220</v>
      </c>
      <c r="F13" s="132">
        <v>107411</v>
      </c>
      <c r="G13" s="132">
        <v>30394</v>
      </c>
      <c r="H13" s="132">
        <v>134237</v>
      </c>
    </row>
    <row r="14" spans="1:8" ht="17.25" customHeight="1">
      <c r="A14" s="130" t="s">
        <v>26</v>
      </c>
      <c r="B14" s="132">
        <v>57462</v>
      </c>
      <c r="C14" s="132">
        <v>35108</v>
      </c>
      <c r="D14" s="132">
        <v>22355</v>
      </c>
      <c r="E14" s="132">
        <v>31832</v>
      </c>
      <c r="F14" s="132">
        <v>25630</v>
      </c>
      <c r="G14" s="132">
        <v>8681</v>
      </c>
      <c r="H14" s="132">
        <v>48781</v>
      </c>
    </row>
    <row r="15" spans="1:8" ht="17.25" customHeight="1">
      <c r="A15" s="130" t="s">
        <v>27</v>
      </c>
      <c r="B15" s="132">
        <v>14219</v>
      </c>
      <c r="C15" s="132">
        <v>11576</v>
      </c>
      <c r="D15" s="132">
        <v>2643</v>
      </c>
      <c r="E15" s="132">
        <v>11365</v>
      </c>
      <c r="F15" s="132">
        <v>2854</v>
      </c>
      <c r="G15" s="132">
        <v>1427</v>
      </c>
      <c r="H15" s="132">
        <v>12792</v>
      </c>
    </row>
    <row r="16" spans="1:8" ht="17.25" customHeight="1">
      <c r="A16" s="130" t="s">
        <v>28</v>
      </c>
      <c r="B16" s="132">
        <v>41147</v>
      </c>
      <c r="C16" s="132">
        <v>27773</v>
      </c>
      <c r="D16" s="132">
        <v>13375</v>
      </c>
      <c r="E16" s="132">
        <v>18219</v>
      </c>
      <c r="F16" s="132">
        <v>22928</v>
      </c>
      <c r="G16" s="132">
        <v>975</v>
      </c>
      <c r="H16" s="132">
        <v>40173</v>
      </c>
    </row>
    <row r="17" spans="1:8" ht="17.25" customHeight="1">
      <c r="A17" s="130" t="s">
        <v>29</v>
      </c>
      <c r="B17" s="132">
        <v>3486</v>
      </c>
      <c r="C17" s="132">
        <v>1606</v>
      </c>
      <c r="D17" s="132">
        <v>1879</v>
      </c>
      <c r="E17" s="132">
        <v>1558</v>
      </c>
      <c r="F17" s="132">
        <v>1927</v>
      </c>
      <c r="G17" s="132">
        <v>238</v>
      </c>
      <c r="H17" s="132">
        <v>3248</v>
      </c>
    </row>
    <row r="18" spans="1:8" ht="17.25" customHeight="1">
      <c r="A18" s="133" t="s">
        <v>0</v>
      </c>
      <c r="B18" s="132">
        <v>19872</v>
      </c>
      <c r="C18" s="132">
        <v>13747</v>
      </c>
      <c r="D18" s="132">
        <v>6125</v>
      </c>
      <c r="E18" s="132">
        <v>10517</v>
      </c>
      <c r="F18" s="132">
        <v>9356</v>
      </c>
      <c r="G18" s="132">
        <v>1341</v>
      </c>
      <c r="H18" s="132">
        <v>18531</v>
      </c>
    </row>
    <row r="19" spans="1:8" ht="17.25" customHeight="1">
      <c r="A19" s="133" t="s">
        <v>1</v>
      </c>
      <c r="B19" s="132">
        <v>55139</v>
      </c>
      <c r="C19" s="132">
        <v>32151</v>
      </c>
      <c r="D19" s="132">
        <v>22988</v>
      </c>
      <c r="E19" s="132">
        <v>22604</v>
      </c>
      <c r="F19" s="132">
        <v>32536</v>
      </c>
      <c r="G19" s="132">
        <v>14553</v>
      </c>
      <c r="H19" s="132">
        <v>40587</v>
      </c>
    </row>
    <row r="20" spans="1:8" ht="17.25" customHeight="1">
      <c r="A20" s="130" t="s">
        <v>2</v>
      </c>
      <c r="B20" s="132">
        <v>76342</v>
      </c>
      <c r="C20" s="132">
        <v>59491</v>
      </c>
      <c r="D20" s="132">
        <v>16851</v>
      </c>
      <c r="E20" s="132">
        <v>41674</v>
      </c>
      <c r="F20" s="132">
        <v>34668</v>
      </c>
      <c r="G20" s="132">
        <v>6458</v>
      </c>
      <c r="H20" s="132">
        <v>69884</v>
      </c>
    </row>
    <row r="21" spans="1:8" ht="17.25" customHeight="1">
      <c r="A21" s="130" t="s">
        <v>3</v>
      </c>
      <c r="B21" s="132">
        <v>137824</v>
      </c>
      <c r="C21" s="132">
        <v>68324</v>
      </c>
      <c r="D21" s="132">
        <v>69500</v>
      </c>
      <c r="E21" s="132">
        <v>60667</v>
      </c>
      <c r="F21" s="132">
        <v>77157</v>
      </c>
      <c r="G21" s="132">
        <v>31229</v>
      </c>
      <c r="H21" s="132">
        <v>106595</v>
      </c>
    </row>
    <row r="22" spans="1:8" ht="17.25" customHeight="1">
      <c r="A22" s="133" t="s">
        <v>4</v>
      </c>
      <c r="B22" s="132">
        <v>49052</v>
      </c>
      <c r="C22" s="132">
        <v>20938</v>
      </c>
      <c r="D22" s="132">
        <v>28114</v>
      </c>
      <c r="E22" s="132">
        <v>33347</v>
      </c>
      <c r="F22" s="132">
        <v>15706</v>
      </c>
      <c r="G22" s="132">
        <v>6350</v>
      </c>
      <c r="H22" s="132">
        <v>42703</v>
      </c>
    </row>
    <row r="23" spans="1:8" ht="17.25" customHeight="1">
      <c r="A23" s="130" t="s">
        <v>5</v>
      </c>
      <c r="B23" s="132">
        <v>9699</v>
      </c>
      <c r="C23" s="132">
        <v>9186</v>
      </c>
      <c r="D23" s="132">
        <v>513</v>
      </c>
      <c r="E23" s="132">
        <v>9209</v>
      </c>
      <c r="F23" s="132">
        <v>490</v>
      </c>
      <c r="G23" s="132">
        <v>0</v>
      </c>
      <c r="H23" s="132">
        <v>9699</v>
      </c>
    </row>
    <row r="24" spans="1:8" ht="17.25" customHeight="1">
      <c r="A24" s="130" t="s">
        <v>6</v>
      </c>
      <c r="B24" s="132">
        <v>70781</v>
      </c>
      <c r="C24" s="132">
        <v>32351</v>
      </c>
      <c r="D24" s="132">
        <v>38431</v>
      </c>
      <c r="E24" s="132">
        <v>40452</v>
      </c>
      <c r="F24" s="132">
        <v>30329</v>
      </c>
      <c r="G24" s="132">
        <v>10670</v>
      </c>
      <c r="H24" s="132">
        <v>60111</v>
      </c>
    </row>
    <row r="25" spans="1:8" ht="17.25" customHeight="1">
      <c r="A25" s="130" t="s">
        <v>7</v>
      </c>
      <c r="B25" s="132">
        <v>129898</v>
      </c>
      <c r="C25" s="132">
        <v>51929</v>
      </c>
      <c r="D25" s="132">
        <v>77968</v>
      </c>
      <c r="E25" s="132">
        <v>87325</v>
      </c>
      <c r="F25" s="132">
        <v>42573</v>
      </c>
      <c r="G25" s="132">
        <v>2296</v>
      </c>
      <c r="H25" s="132">
        <v>127602</v>
      </c>
    </row>
    <row r="26" spans="1:8" ht="17.25" customHeight="1">
      <c r="A26" s="134" t="s">
        <v>8</v>
      </c>
      <c r="B26" s="132">
        <v>5763</v>
      </c>
      <c r="C26" s="132">
        <v>3760</v>
      </c>
      <c r="D26" s="132">
        <v>2003</v>
      </c>
      <c r="E26" s="132">
        <v>5160</v>
      </c>
      <c r="F26" s="132">
        <v>602</v>
      </c>
      <c r="G26" s="132">
        <v>0</v>
      </c>
      <c r="H26" s="132">
        <v>5763</v>
      </c>
    </row>
    <row r="27" spans="1:8" ht="6" customHeight="1">
      <c r="A27" s="69"/>
      <c r="B27" s="70"/>
      <c r="C27" s="70"/>
      <c r="D27" s="70"/>
      <c r="E27" s="70"/>
      <c r="F27" s="70"/>
      <c r="G27" s="70"/>
      <c r="H27" s="70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Admin</cp:lastModifiedBy>
  <cp:lastPrinted>2019-03-12T08:33:58Z</cp:lastPrinted>
  <dcterms:created xsi:type="dcterms:W3CDTF">2016-04-12T14:06:14Z</dcterms:created>
  <dcterms:modified xsi:type="dcterms:W3CDTF">2021-09-30T10:47:17Z</dcterms:modified>
  <cp:category/>
  <cp:version/>
  <cp:contentType/>
  <cp:contentStatus/>
</cp:coreProperties>
</file>