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activeTab="1"/>
  </bookViews>
  <sheets>
    <sheet name="FY 2011-12" sheetId="1" r:id="rId1"/>
    <sheet name="FY 2012-13" sheetId="2" r:id="rId2"/>
    <sheet name="FY 2013-14" sheetId="3" r:id="rId3"/>
  </sheets>
  <definedNames>
    <definedName name="_xlnm.Print_Area" localSheetId="0">'FY 2011-12'!$A$1:$N$187</definedName>
    <definedName name="_xlnm.Print_Titles" localSheetId="0">'FY 2011-12'!$A:$M</definedName>
    <definedName name="_xlnm.Print_Titles" localSheetId="1">'FY 2012-13'!$3:$3</definedName>
  </definedNames>
  <calcPr fullCalcOnLoad="1"/>
</workbook>
</file>

<file path=xl/comments2.xml><?xml version="1.0" encoding="utf-8"?>
<comments xmlns="http://schemas.openxmlformats.org/spreadsheetml/2006/main">
  <authors>
    <author>ebugingo</author>
  </authors>
  <commentList>
    <comment ref="D1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36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3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3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39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1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2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4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5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6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49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1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2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4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59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6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8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96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9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9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99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0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01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03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The government of Rwanda through Ministry of infrastructure has signed a framework contract for 5 years with companies in order to be covered the transportation expenditures in all public institutions</t>
        </r>
      </text>
    </comment>
    <comment ref="D102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or printing of NISR publication, the contract was also signed with 2 lowest evaluated bidders,</t>
        </r>
      </text>
    </comment>
    <comment ref="D11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12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or printing of NISR publication, the contract was also signed with 2 lowest evaluated bidders,</t>
        </r>
      </text>
    </comment>
    <comment ref="D115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or printing of NISR publication, the contract was also signed with 2 lowest evaluated bidders,</t>
        </r>
      </text>
    </comment>
    <comment ref="D116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or printing of NISR publication, the contract was also signed with 2 lowest evaluated bidders,</t>
        </r>
      </text>
    </comment>
    <comment ref="D11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1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14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31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32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4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44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or printing of NISR publication, the contract was also signed with 2 lowest evaluated bidders,</t>
        </r>
      </text>
    </comment>
    <comment ref="D15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5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159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The government of Rwanda through Ministry of infrastructure has signed a framework contract for 5 years with companies in order to be covered the transportation expenditures in all public institutions</t>
        </r>
      </text>
    </comment>
    <comment ref="D160" authorId="0">
      <text>
        <r>
          <rPr>
            <b/>
            <sz val="8"/>
            <rFont val="Tahoma"/>
            <family val="2"/>
          </rPr>
          <t>ebugingo:</t>
        </r>
        <r>
          <rPr>
            <sz val="8"/>
            <rFont val="Tahoma"/>
            <family val="2"/>
          </rPr>
          <t xml:space="preserve">
The government of Rwanda through Ministry of infrastructure has signed a framework contract for 5 years with companies in order to be covered the transportation expenditures in all public institutions</t>
        </r>
      </text>
    </comment>
    <comment ref="D156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25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26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27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28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29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30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31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32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  <comment ref="D233" authorId="0">
      <text>
        <r>
          <rPr>
            <b/>
            <sz val="8"/>
            <rFont val="Tahoma"/>
            <family val="0"/>
          </rPr>
          <t>ebugingo:</t>
        </r>
        <r>
          <rPr>
            <sz val="8"/>
            <rFont val="Tahoma"/>
            <family val="0"/>
          </rPr>
          <t xml:space="preserve">
NISR has identified through NCB procedures, Hotels/Motels/Training centers in all Provinces and 
Districts of Rwanda and Kigali City which may provide the services for a period of two (2) years.
NISR proposes to use those contracts signed for hotels' accommodation expenditures. 
</t>
        </r>
      </text>
    </comment>
  </commentList>
</comments>
</file>

<file path=xl/sharedStrings.xml><?xml version="1.0" encoding="utf-8"?>
<sst xmlns="http://schemas.openxmlformats.org/spreadsheetml/2006/main" count="2621" uniqueCount="547">
  <si>
    <t>Source of funds</t>
  </si>
  <si>
    <t>Tendering method</t>
  </si>
  <si>
    <t>Prequalif.(Yes/No)</t>
  </si>
  <si>
    <t>Prior study(Yes/No)</t>
  </si>
  <si>
    <t>Local prefer.(Yes/No)</t>
  </si>
  <si>
    <t>Publication</t>
  </si>
  <si>
    <t>N°</t>
  </si>
  <si>
    <t xml:space="preserve">  No objection/DAO</t>
  </si>
  <si>
    <t xml:space="preserve"> No objection/Evaluation report</t>
  </si>
  <si>
    <t>Type of supply</t>
  </si>
  <si>
    <t>Service</t>
  </si>
  <si>
    <t>Goods</t>
  </si>
  <si>
    <t>No</t>
  </si>
  <si>
    <t>Estimated cost(RWF)</t>
  </si>
  <si>
    <t>Basket Fund</t>
  </si>
  <si>
    <t>AAOON</t>
  </si>
  <si>
    <t>Procurement Officer/National Institute of Statistics of Rwanda</t>
  </si>
  <si>
    <t>RFQ</t>
  </si>
  <si>
    <t>SS or DC</t>
  </si>
  <si>
    <t>TOTAL AMOUNT ( In RFW)</t>
  </si>
  <si>
    <t>UNFPA Funding</t>
  </si>
  <si>
    <t xml:space="preserve">               </t>
  </si>
  <si>
    <t>RPPA and Financing</t>
  </si>
  <si>
    <t>Contract Management</t>
  </si>
  <si>
    <t>Ordinary Budget</t>
  </si>
  <si>
    <t>AAOOI</t>
  </si>
  <si>
    <r>
      <t xml:space="preserve">RFQ     </t>
    </r>
    <r>
      <rPr>
        <sz val="11"/>
        <rFont val="Arial"/>
        <family val="0"/>
      </rPr>
      <t>: Demande de Quotations ( Request for Quotations)</t>
    </r>
  </si>
  <si>
    <r>
      <t>AAOON</t>
    </r>
    <r>
      <rPr>
        <sz val="11"/>
        <rFont val="Arial"/>
        <family val="0"/>
      </rPr>
      <t>: Avis d'Appel d'Offres Ouvert National( National Open Competitive Bidding)</t>
    </r>
  </si>
  <si>
    <r>
      <t>AAORN</t>
    </r>
    <r>
      <rPr>
        <sz val="11"/>
        <rFont val="Arial"/>
        <family val="0"/>
      </rPr>
      <t>: Avis d'Appel d'Offres Restreint National( Restricted Tendering Method)</t>
    </r>
  </si>
  <si>
    <r>
      <t xml:space="preserve">SFQC  : </t>
    </r>
    <r>
      <rPr>
        <sz val="11"/>
        <rFont val="Arial"/>
        <family val="0"/>
      </rPr>
      <t>Selection Base sur la Qualite Technique et Cout ( Selection Based on Quality and Cost)</t>
    </r>
  </si>
  <si>
    <r>
      <t xml:space="preserve">SS Or DC: Single Source: </t>
    </r>
    <r>
      <rPr>
        <sz val="11"/>
        <rFont val="Arial"/>
        <family val="0"/>
      </rPr>
      <t>Entente Directe ou Marché de Gré à Gré ( Direct Contracting)</t>
    </r>
  </si>
  <si>
    <r>
      <t xml:space="preserve">GIS :        </t>
    </r>
    <r>
      <rPr>
        <sz val="11"/>
        <rFont val="Arial"/>
        <family val="0"/>
      </rPr>
      <t>Geographic Information System</t>
    </r>
  </si>
  <si>
    <r>
      <t xml:space="preserve">R-DHS:   </t>
    </r>
    <r>
      <rPr>
        <sz val="11"/>
        <rFont val="Arial"/>
        <family val="0"/>
      </rPr>
      <t xml:space="preserve"> Rwanda Demographic Health Survey</t>
    </r>
  </si>
  <si>
    <r>
      <t xml:space="preserve">NISR    :  </t>
    </r>
    <r>
      <rPr>
        <sz val="11"/>
        <rFont val="Arial"/>
        <family val="0"/>
      </rPr>
      <t>National Institute of Statistics of Rwanda</t>
    </r>
  </si>
  <si>
    <r>
      <t>ICT      :</t>
    </r>
    <r>
      <rPr>
        <sz val="11"/>
        <rFont val="Arial"/>
        <family val="0"/>
      </rPr>
      <t xml:space="preserve"> Information Communication Technology</t>
    </r>
  </si>
  <si>
    <r>
      <t>Prepared by</t>
    </r>
    <r>
      <rPr>
        <sz val="11"/>
        <rFont val="Arial"/>
        <family val="0"/>
      </rPr>
      <t>:</t>
    </r>
  </si>
  <si>
    <t xml:space="preserve">            Acting Director General </t>
  </si>
  <si>
    <t>July, 2011</t>
  </si>
  <si>
    <t>Title of Tender</t>
  </si>
  <si>
    <t>Estimated cost(USD)</t>
  </si>
  <si>
    <t>GENERAL PROCUREMENT PLAN FOR THE NATIONAL INSTITUTE OF STATISTICS OF RWANDA/ FROM JULY 2013 TO JUNE 2014</t>
  </si>
  <si>
    <t>October, 2012</t>
  </si>
  <si>
    <t>November, 2012</t>
  </si>
  <si>
    <t>December, 2012</t>
  </si>
  <si>
    <t>January, 2012</t>
  </si>
  <si>
    <t>March, 2012</t>
  </si>
  <si>
    <t>April, 2012</t>
  </si>
  <si>
    <t>May, 2012</t>
  </si>
  <si>
    <t>June, 2012</t>
  </si>
  <si>
    <t>NSDS Basket Fund</t>
  </si>
  <si>
    <t>August, 2011</t>
  </si>
  <si>
    <t>September, 2011</t>
  </si>
  <si>
    <t>February, 2012</t>
  </si>
  <si>
    <t xml:space="preserve">EICV3 data analysis workshop facilities </t>
  </si>
  <si>
    <t>Final version of Census enumeration questionnaires and manuals printed</t>
  </si>
  <si>
    <t>Yes</t>
  </si>
  <si>
    <t>Census enumeration sensitisation tools (T-shirts, folders, charts, posters, pullups, etc) printed</t>
  </si>
  <si>
    <t>Post-Enumeration Survey documents printed</t>
  </si>
  <si>
    <t>Sub-contract IFORD to undertake Census Data Analysis</t>
  </si>
  <si>
    <t>Facilities for Census Thematic Analyses workshops</t>
  </si>
  <si>
    <t>Publication of the statistical tabulations on final Census results</t>
  </si>
  <si>
    <t>Facilities for Census-related trainings, short courses, seminars etc (3 year contract)</t>
  </si>
  <si>
    <t>July, 2013</t>
  </si>
  <si>
    <t>August, 2013</t>
  </si>
  <si>
    <t>September, 2013</t>
  </si>
  <si>
    <t>October, 2013</t>
  </si>
  <si>
    <t>November, 2013</t>
  </si>
  <si>
    <t>December, 2013</t>
  </si>
  <si>
    <t>January, 2014</t>
  </si>
  <si>
    <t>February, 2014</t>
  </si>
  <si>
    <t>March, 2014</t>
  </si>
  <si>
    <t>April, 2014</t>
  </si>
  <si>
    <t>May, 2014</t>
  </si>
  <si>
    <t>June, 2014</t>
  </si>
  <si>
    <t>Eric BUGINGO</t>
  </si>
  <si>
    <t>Facilities for Census 2nd and 3rd Thematic Analyses workshops</t>
  </si>
  <si>
    <t>Facilities for workshop on provincial and district monographs</t>
  </si>
  <si>
    <t>31 August, 2013</t>
  </si>
  <si>
    <t>Designing and printing final results of the Census  (folders, charts, posters, pullups, etc)</t>
  </si>
  <si>
    <t>31 May, 2014</t>
  </si>
  <si>
    <t>Designing and printing Census geo-demographic atlases</t>
  </si>
  <si>
    <t xml:space="preserve">Printing Census thematic reports </t>
  </si>
  <si>
    <t>Printing Provincial and district monographs</t>
  </si>
  <si>
    <t>Publishing the 2012 Census synthesis report on thematic analyses</t>
  </si>
  <si>
    <t>Printing and binding general report on the execution of the Census project</t>
  </si>
  <si>
    <t>15 June, 2014</t>
  </si>
  <si>
    <t>Facilities for holding national and provincial dissemination of cartography preliminary report</t>
  </si>
  <si>
    <t>Facilities for holding of the national and provincial dissemination of preliminary Census results</t>
  </si>
  <si>
    <t>15 April, 2014</t>
  </si>
  <si>
    <t>Facilities for holding the national and provincial dissemination of final Census results</t>
  </si>
  <si>
    <t>Acquisition of CPI survey equipments and field kits</t>
  </si>
  <si>
    <t>Facilities for CPI workshops (Feb 2012, Jun 2012, Nov 2012, Mar 2013, Jun 2013, Nov 2013)</t>
  </si>
  <si>
    <t>Recruitment of international Consultant for CPI</t>
  </si>
  <si>
    <t>Recruitment of international Consultant for CPI (US BLS)</t>
  </si>
  <si>
    <t>30 Sept, 2013</t>
  </si>
  <si>
    <t>Recruitment of international Consultant for PPI (USBLS)</t>
  </si>
  <si>
    <t>28 February, 2014</t>
  </si>
  <si>
    <t>Recruitment of consultancy firm for conducting food balance survey</t>
  </si>
  <si>
    <t>15 Oct, 2013</t>
  </si>
  <si>
    <t>Recruitment of international consulting firm for improving livestock and poultry statistics forecasting</t>
  </si>
  <si>
    <t>Facilities for quarterly National Accounts workshops (3-years)</t>
  </si>
  <si>
    <t xml:space="preserve">Recruitment of International Consultant for GDP estimates breakdown </t>
  </si>
  <si>
    <t xml:space="preserve">Recruitment of International Consultant for construction and civil engineering  for ICP </t>
  </si>
  <si>
    <t>Recruitment of International Consultant for NGO study</t>
  </si>
  <si>
    <t>Recruitment of International Consultant for capital goods industry study</t>
  </si>
  <si>
    <t>Facilities for training and validation workshops for Rebasing GDP estimates</t>
  </si>
  <si>
    <t>Facilities for 1-day dissemination workshop for Rebasing GDP estimates</t>
  </si>
  <si>
    <t>Recruitment of international expert on trade statistics</t>
  </si>
  <si>
    <t>Facilities for hosting 2 workshops on trade statistics (Aug and Nov 2011)</t>
  </si>
  <si>
    <t>Facilities for hosting provincial workshops on administrative statistics</t>
  </si>
  <si>
    <t>Facilities for dissemination workshops of vital statistics</t>
  </si>
  <si>
    <t>Recruitment of international consultant for data processing and analysis of Manpower survey</t>
  </si>
  <si>
    <t>Printing and binding of statistical year book</t>
  </si>
  <si>
    <t>28 Feb, 2014</t>
  </si>
  <si>
    <t>Recruitment of local IT expert to update public websites</t>
  </si>
  <si>
    <t>Organising national statistical day (incl. banners, posters, media coverage, facilities etc)</t>
  </si>
  <si>
    <t>15 Nov, 2013</t>
  </si>
  <si>
    <t xml:space="preserve">Recruitment of a consultancy firm to produce a strategy for develping a modern statistical information centre </t>
  </si>
  <si>
    <t>Recruitment of a consultancy firm to prepare the second NSDS (2015-2019)</t>
  </si>
  <si>
    <t>Recruitment of international consultant for producing manuals on statistical classification</t>
  </si>
  <si>
    <t>Maintenaning and updating IT licenses</t>
  </si>
  <si>
    <t>15 July, 2014</t>
  </si>
  <si>
    <t>Refurbishment on NISR premises</t>
  </si>
  <si>
    <t>Works</t>
  </si>
  <si>
    <t>Acquisition of new IT equpments for the procurement team (printer, scanner, laptop, heavy duty safe, filing cabinets)</t>
  </si>
  <si>
    <t>Aug, 2011</t>
  </si>
  <si>
    <t>Sept, 2011</t>
  </si>
  <si>
    <t>Oct, 2011</t>
  </si>
  <si>
    <t>Nov, 2011</t>
  </si>
  <si>
    <t>Dec, 2011</t>
  </si>
  <si>
    <t>Jan, 2012</t>
  </si>
  <si>
    <t>Feb, 2012</t>
  </si>
  <si>
    <t xml:space="preserve">             Diane KARUSISI</t>
  </si>
  <si>
    <t>Odette MBABAZI</t>
  </si>
  <si>
    <t>Done at Kigali, on 7th February 2011</t>
  </si>
  <si>
    <t>Deputy Director General of Corporate Services</t>
  </si>
  <si>
    <t xml:space="preserve">Facilities for holding national and provincial dissemination of survey realized by NISR </t>
  </si>
  <si>
    <t>Recruitment of Consultant to update questionnaires stored in accordance with standard archiving norms and All survey materials stored electronically (CD) and backed up adequately</t>
  </si>
  <si>
    <t>Sourcing of company to be printed the preliminary results of the census published</t>
  </si>
  <si>
    <t>Workshop facilities with stakeholders for Improving livestock and poultry statistics forecasting</t>
  </si>
  <si>
    <t>Workshop facilities to disseminate  livestock and poultry statistics forecasting and other agricultural statistics</t>
  </si>
  <si>
    <t>Suppy of IT equipments including modems, softwares, swichts, cabling, batteries of UPS and other IT equip.</t>
  </si>
  <si>
    <t>Nov, 2012</t>
  </si>
  <si>
    <t xml:space="preserve">Recruitment of international Consultant for PPI (US Bureau of Labor Statistics) </t>
  </si>
  <si>
    <t>Procurement Specialist</t>
  </si>
  <si>
    <r>
      <t>1</t>
    </r>
    <r>
      <rPr>
        <vertAlign val="superscript"/>
        <sz val="11"/>
        <rFont val="Arial"/>
        <family val="2"/>
      </rPr>
      <t xml:space="preserve">st, </t>
    </r>
    <r>
      <rPr>
        <sz val="11"/>
        <rFont val="Arial"/>
        <family val="2"/>
      </rPr>
      <t>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and 3</t>
    </r>
    <r>
      <rPr>
        <vertAlign val="superscript"/>
        <sz val="11"/>
        <rFont val="Arial"/>
        <family val="2"/>
      </rPr>
      <t>rd</t>
    </r>
    <r>
      <rPr>
        <sz val="11"/>
        <rFont val="Arial"/>
        <family val="2"/>
      </rPr>
      <t xml:space="preserve"> workshops and other facilities on thematic analyses held for census data analysis</t>
    </r>
  </si>
  <si>
    <t>Final results of the census (folders, charts, posters, etc.) designed and printed;</t>
  </si>
  <si>
    <t xml:space="preserve">Training and validation workshops arranged for updating CPI and PPI products </t>
  </si>
  <si>
    <t xml:space="preserve">Upgrading existing statistical software (SPSS, STATA) to ensure compatibility with new operating systems (e.g. Vista). </t>
  </si>
  <si>
    <t>Supply of different materials for agricultural survey to be conducted by NISR</t>
  </si>
  <si>
    <t>No obj. of RPPA and Financing</t>
  </si>
  <si>
    <t>Aug, 2013</t>
  </si>
  <si>
    <t>Sept, 2013</t>
  </si>
  <si>
    <t>Dec, 2013</t>
  </si>
  <si>
    <t>Oct, 2013</t>
  </si>
  <si>
    <t>30 Dec, 2013</t>
  </si>
  <si>
    <t>Nov, 2013</t>
  </si>
  <si>
    <t>31 Jan, 2014</t>
  </si>
  <si>
    <t>Jan, 2014</t>
  </si>
  <si>
    <t>Feb, 2014</t>
  </si>
  <si>
    <t>30 Octob, 2013</t>
  </si>
  <si>
    <r>
      <t>Approved by</t>
    </r>
    <r>
      <rPr>
        <sz val="11"/>
        <rFont val="Arial"/>
        <family val="0"/>
      </rPr>
      <t>:</t>
    </r>
  </si>
  <si>
    <r>
      <t xml:space="preserve">                </t>
    </r>
    <r>
      <rPr>
        <b/>
        <u val="single"/>
        <sz val="11"/>
        <rFont val="Arial"/>
        <family val="0"/>
      </rPr>
      <t>Authorized by</t>
    </r>
    <r>
      <rPr>
        <sz val="11"/>
        <rFont val="Arial"/>
        <family val="0"/>
      </rPr>
      <t>:</t>
    </r>
  </si>
  <si>
    <t>Acquisition of laptops, modems and printers for LCD-DM project</t>
  </si>
  <si>
    <t>B.F.</t>
  </si>
  <si>
    <t>NOCBM</t>
  </si>
  <si>
    <t>Design and Printing questionnaires used in data collection /one year contract period</t>
  </si>
  <si>
    <t>All budgets</t>
  </si>
  <si>
    <t>Design and Printing all types of books used in dissemination of results /one year contract period</t>
  </si>
  <si>
    <t>Acquisition of 60 rain coats for field staff of pilot census</t>
  </si>
  <si>
    <t>UNFPA</t>
  </si>
  <si>
    <t>R.F.Q./Shopping</t>
  </si>
  <si>
    <t>Support EICV III, 2010 Team to hiring boat owner to facilitate the transportation of enumerators in Island Nkombo in Lake Kivu/Rusizi District</t>
  </si>
  <si>
    <t>Acquisition of  55 covers of GPS/45 tremble and 10 Juno</t>
  </si>
  <si>
    <t>R.T.M.</t>
  </si>
  <si>
    <t>Acquisition of 150 torches rechageables for field staff of pilot census</t>
  </si>
  <si>
    <t>Acquisition of 40 snake bit kit for field staff of pilot census</t>
  </si>
  <si>
    <t>Procurement of 200 batteries and other ICT consummables</t>
  </si>
  <si>
    <t>Provision of office supplies and consumables,stationeries</t>
  </si>
  <si>
    <t>Design and production of NISR orientation sign</t>
  </si>
  <si>
    <t>Supply of 100 tyres for new 20 toyota pick-ups 4x4</t>
  </si>
  <si>
    <t>Supply of materials for field staff of pilot census/new 36 cartographers</t>
  </si>
  <si>
    <t xml:space="preserve">Supply of materials for field staff of pilot census/Data collection of pilot census </t>
  </si>
  <si>
    <t>Acquisition of batteries for field staff cartographers/census mapping</t>
  </si>
  <si>
    <t>Supply of 20 tyres for 5 Vehicles deployed in the field in volcanic areas at North and West Provinces near Nyungwe Forest whre the roads are in very poor conditions.</t>
  </si>
  <si>
    <t>Acquisition of 8 shelves of census unit</t>
  </si>
  <si>
    <t>Procurement of modems for laptops used by all Directors, Coordinators and Supervisors on the field operations</t>
  </si>
  <si>
    <t>Insurance for old 23 NISR vehicles used in data collection</t>
  </si>
  <si>
    <t>Collective insurance for new cartographers of pilot census</t>
  </si>
  <si>
    <t xml:space="preserve">LCD-DM </t>
  </si>
  <si>
    <t xml:space="preserve">AFDB </t>
  </si>
  <si>
    <t>LCD-DM</t>
  </si>
  <si>
    <t xml:space="preserve">UNFPA </t>
  </si>
  <si>
    <t>M.S.P.</t>
  </si>
  <si>
    <t>Recruitment of a company to conduct security service at the National Institute of Statistics of Rwanda</t>
  </si>
  <si>
    <t>O.B.</t>
  </si>
  <si>
    <t>Training of new 56 cartographers of pilot census</t>
  </si>
  <si>
    <t>Contract signed.</t>
  </si>
  <si>
    <t>-</t>
  </si>
  <si>
    <t>Ensure effective induction process for new staff</t>
  </si>
  <si>
    <t>Sourcing of restaurant based in Kigali City for accomodation service during the conferences, meetings organized at NISR</t>
  </si>
  <si>
    <t>Re-advertisement tender for maintenance of IT equipments</t>
  </si>
  <si>
    <t>Repairing and maintenance of NISR vehicles/Contract for one year period</t>
  </si>
  <si>
    <t>Hiring a company which must provide a High Spatial Resolution Image for Kigali City during the 2012 RPHC</t>
  </si>
  <si>
    <t>Update NISR Asset register and engraving new incoming assets</t>
  </si>
  <si>
    <t>International consultancy for Agricultural Crop Production Statistics/Contract for one year period</t>
  </si>
  <si>
    <t>IOCBM</t>
  </si>
  <si>
    <t>Recruitment of an international consultant who will support the implementation of Manpower Survey Project</t>
  </si>
  <si>
    <t>Design and printing of ICP Catalogues for all price collectors</t>
  </si>
  <si>
    <t>Acquisition of some materials for CPI Price collectors</t>
  </si>
  <si>
    <t>Acquisition of 150 bags for enumerators of EICV III, 2010</t>
  </si>
  <si>
    <t>Production and dissemination of 2011 Statistical Year Book/Data collection+ printing</t>
  </si>
  <si>
    <t>Design and printing of Rwanda facts and figures leaflets</t>
  </si>
  <si>
    <t>Contributing to EDPRS progress reports, MDG reports, EAC facts and fugures/Meetings, workshops and trainings</t>
  </si>
  <si>
    <t>Delivery of 80 new PCs and 802 small UPSs</t>
  </si>
  <si>
    <t>UNDP</t>
  </si>
  <si>
    <t>Rest payment</t>
  </si>
  <si>
    <t>Printing of 300 copies of Visa Instruction Manuals</t>
  </si>
  <si>
    <t>Printing of 300 copies of Rwanda facts and figures.</t>
  </si>
  <si>
    <t>Design and printing of 500 copies of counting the people of Rwanda /Census unit</t>
  </si>
  <si>
    <t>Design and Printing of questionnaires A and B to be used on the field by EICV III, 2010 enumerators</t>
  </si>
  <si>
    <t>Acquisition of  100 computers and 5 laptops for Local Capacity Development Project in Data Management</t>
  </si>
  <si>
    <t>Outsource services of a company that can help to design NISR logo</t>
  </si>
  <si>
    <t>Rest contract</t>
  </si>
  <si>
    <t>Upgrade of NISR and former CEPEX Network for a period of one year</t>
  </si>
  <si>
    <t>CPI Evaluation and orientation workshop arranged</t>
  </si>
  <si>
    <t>Workshop on crop work in progress model with NISR staff involved in data collection of CPI and key stakeholders</t>
  </si>
  <si>
    <t>Supply of materials and equipments for cartography field (computers, laptops, GPS, office equip., etc)</t>
  </si>
  <si>
    <t>Workshop an industrial statistics users needs assessment/Road map designed/materials of workshop</t>
  </si>
  <si>
    <t>DevInfo training for NISR Staff and key stakeholders</t>
  </si>
  <si>
    <t>ICP funds</t>
  </si>
  <si>
    <t>Revamping of NISR updating Website</t>
  </si>
  <si>
    <t xml:space="preserve">Rest payment </t>
  </si>
  <si>
    <t>Subcontracting a professional company to edit all our publications including designing their layout to enhance NISR Corporate Services</t>
  </si>
  <si>
    <t>EOI</t>
  </si>
  <si>
    <t>Workshop related to the preparation of 2nd quarter work plan fro FY 2011/2012 and reporting on 1st quarter work plan/July to September 2011</t>
  </si>
  <si>
    <t>Enhance NSS Coordination framework seminar finalized and the cabinet paper drafted/meetings, workshops and seminars organized at all sectors level</t>
  </si>
  <si>
    <t>Supply of materials for field staff /Data collection of pilot census (batteries, pencils, rain coats, etc)</t>
  </si>
  <si>
    <t>Supply of materials for data exploitation( coding, data entry, tabulation, etc)/meetings, conferences</t>
  </si>
  <si>
    <t>Supply of materials for data analysis and evaluation completed/organization of meeting with stakeholders</t>
  </si>
  <si>
    <t>Refurbishment on NISR premises/Hiring a consulting firm for the rehabilitation of  former MINIPLAN building</t>
  </si>
  <si>
    <t>Printing Census brochures, manuals, leaflets and other documents</t>
  </si>
  <si>
    <t>Insurance for new 20 vehicles pick-ups toyota 4x4 used in data collection</t>
  </si>
  <si>
    <t>Supply of consummables for NISR Cafeteria for one year contract period</t>
  </si>
  <si>
    <t>Refurbishment on NISR premises/Hiring a consulting firm for monitoring of the rehabilitation/former MINIPLAN building</t>
  </si>
  <si>
    <t>Upgrading existing statistical software (SPSS,STAT) to ensure compatibility with new operating systems</t>
  </si>
  <si>
    <t>Procurement of some equipments, materials of census, tools designed and printed of sensitisation compaign conducted/2012 RPHC</t>
  </si>
  <si>
    <t>One year contract/Supply of office cartridges/toners, drums, etc for all printers and photocopiers of NISR</t>
  </si>
  <si>
    <t>one year contract</t>
  </si>
  <si>
    <t>One year contract/Supply of toners, drums, fuser film, etc for 5 digital photocopiers-MFP</t>
  </si>
  <si>
    <t>Supply of materials and equipments to be used in sensitization and publicity of 2012 RPHC</t>
  </si>
  <si>
    <t>Design and printing of documents to be used in sensitization and publicity of 2012 RPHC</t>
  </si>
  <si>
    <t>Contract for providing one year service of maintaining NISR building including 25 air conditioners</t>
  </si>
  <si>
    <t>Software for Logistics management purchased and maintained</t>
  </si>
  <si>
    <t>B..F.</t>
  </si>
  <si>
    <t>Conception, printing and installation of banners, pull-ups, etc/one year contract</t>
  </si>
  <si>
    <t>Printing and binding of DHS3 results by all Districts</t>
  </si>
  <si>
    <t>Supply of office stationary for one year contract period</t>
  </si>
  <si>
    <t>Design and printing of draft report on poverty statistics produced</t>
  </si>
  <si>
    <t>Supply of fuel and gasoline for all NISR vehicles used in the field during the data collection</t>
  </si>
  <si>
    <t xml:space="preserve">Printing of business cards, electronic cards, badges, etc for NISR staff </t>
  </si>
  <si>
    <t>Hosting and Updating NISR website</t>
  </si>
  <si>
    <t>Sport activities subscription for the staff of National Institute of Statistics of Rwanda</t>
  </si>
  <si>
    <t xml:space="preserve">Cleaning service for one year contract period </t>
  </si>
  <si>
    <t>Design and printing of draft national report of EICV III, 2010  produced</t>
  </si>
  <si>
    <t>Design and printing a party of final version of questionnaires and manuals of 2012 RPHC</t>
  </si>
  <si>
    <t>Decentralised dissemination of DHS III, 2010 results in all Districts(printing books, meetings,etc)</t>
  </si>
  <si>
    <t>UNICEF</t>
  </si>
  <si>
    <t>Start the procurement for hiring hotels for accomodation services in all provinces/One year contract</t>
  </si>
  <si>
    <t>Hiring hotel for test of the staff to be recruited  of 2012 RPHC</t>
  </si>
  <si>
    <t>Supply symantec endpoint protection antivirus for one year subscription to protect severs with 250 licenses</t>
  </si>
  <si>
    <t>Procurement of materials and equipments of enumerators, supervisors of 2012 RPHC/August 2012</t>
  </si>
  <si>
    <t>Design and printing of thematic reports of EICV III, 2010  produced</t>
  </si>
  <si>
    <t>Design and printing final version of questionnaires(2,500,000) and manuals(19,000) of 2012 RPHC</t>
  </si>
  <si>
    <t>Design and printing EA booklets(15,000) and recapitulation documents of 2012 RPHC</t>
  </si>
  <si>
    <t>Printing of 19,000 badges of enumerators of 2012 RPHC</t>
  </si>
  <si>
    <t>Sensitization, Publicity and printing of documents of 2012 RPHC/August 2012</t>
  </si>
  <si>
    <t>Hiring hotel for accomodation service/field staff recruited and trained of 2012 RPHC</t>
  </si>
  <si>
    <t>Rent of vehicles for enumerators, rent of trucks for filed material transportation and for Team Leaders</t>
  </si>
  <si>
    <t>Total June-2012</t>
  </si>
  <si>
    <t xml:space="preserve">General Total July-2011 up to June-2012 </t>
  </si>
  <si>
    <t>TOTAL AMOUNT/ July, 2011</t>
  </si>
  <si>
    <t>TOTAL AMOUNT/ August, 2011</t>
  </si>
  <si>
    <t>TOTAL AMOUNT/ Septemeber 2011</t>
  </si>
  <si>
    <t>TOTAL AMOUNT/ October 2011</t>
  </si>
  <si>
    <t>TOTAL AMOUNT/ November 2011</t>
  </si>
  <si>
    <t>TOTAL AMOUNT/ December 2011</t>
  </si>
  <si>
    <t>TOTAL AMOUNT/ January 2012</t>
  </si>
  <si>
    <t>TOTAL AMOUNT/ February2012</t>
  </si>
  <si>
    <t>TOTAL AMOUNT/ March 2012</t>
  </si>
  <si>
    <t>TOTAL AMOUNT/ April 2012</t>
  </si>
  <si>
    <t>TOTAL AMOUNT/ May 2012</t>
  </si>
  <si>
    <t>Alphonse SHUMBUSHO</t>
  </si>
  <si>
    <t>B.F: BASKET FUND</t>
  </si>
  <si>
    <t>RF: Request for Quotations/Shopping</t>
  </si>
  <si>
    <t>EOI: Expression Of Interest for services</t>
  </si>
  <si>
    <t>NOCBM:  National Open Competitive Bidding Method</t>
  </si>
  <si>
    <t>IOCBM:  International Open Competitive Bidding Method</t>
  </si>
  <si>
    <t>RTM :  Restricted Tendering Method</t>
  </si>
  <si>
    <t>QCBS : Quality &amp; Cost Based Selection</t>
  </si>
  <si>
    <t>SS Or DC: Single Source: Entente Directe ou Marché de Gré à Gré ( Direct Contracting)</t>
  </si>
  <si>
    <t>OB :Ordinary Budget</t>
  </si>
  <si>
    <t>R-DHS:    Rwanda Demographic Health Survey</t>
  </si>
  <si>
    <t>NISR    :  National Institute of Statistics of Rwanda</t>
  </si>
  <si>
    <t>ICT: Information &amp; Communication Technology</t>
  </si>
  <si>
    <t>UNFPA: United Nations  Population Fund</t>
  </si>
  <si>
    <t>ICP:International Comparison Program</t>
  </si>
  <si>
    <t>UNICEF: United Nations Children's Fund</t>
  </si>
  <si>
    <t>LCD-DM:Local Capacity Development in Data Management Project</t>
  </si>
  <si>
    <t>UNDP: United Nations Development Program</t>
  </si>
  <si>
    <t>AfDB:African Development Bank</t>
  </si>
  <si>
    <t>MSP: Manpower Survey Project</t>
  </si>
  <si>
    <t>2012RPHC: 2012 Rwanda Population and Housing Census</t>
  </si>
  <si>
    <t>RPPA: Rwanda Public Procurement Authority</t>
  </si>
  <si>
    <t>TD: Tender Document</t>
  </si>
  <si>
    <t>Done at Kigali, on 28th July 2011</t>
  </si>
  <si>
    <t>NISR GENERAL PROCUREMENT PLAN FOR THE NATIONAL INSTITUTE OF STATISTICS OF RWANDA/ FROM JULY 2011 TO JUNE 2012</t>
  </si>
  <si>
    <t>Insurance of field workers during the surveys organized by NISR.</t>
  </si>
  <si>
    <t xml:space="preserve">Publication of NISR Tenders, Articles, Announcements, etc. </t>
  </si>
  <si>
    <t xml:space="preserve">Publication of NISR tenders, articles, announcements, etc. </t>
  </si>
  <si>
    <t>Supply of cafeteria consumables for NISR Staff</t>
  </si>
  <si>
    <t>Realization and production of publicity spots on radio and TV for sensitization.</t>
  </si>
  <si>
    <t xml:space="preserve">Event management and other related services for events organized by NISR </t>
  </si>
  <si>
    <t xml:space="preserve">Sourcing a specialized restaurant based in Kigali City for catering service at NISR </t>
  </si>
  <si>
    <t>Supply airtime and other related needs for NISR staff and fieldworkers</t>
  </si>
  <si>
    <t xml:space="preserve">Provide technical advice and assistance/improving National Accounts and other key economic </t>
  </si>
  <si>
    <t>NSDS B.F.</t>
  </si>
  <si>
    <t>NOCB</t>
  </si>
  <si>
    <t>IC</t>
  </si>
  <si>
    <t>QCBS</t>
  </si>
  <si>
    <t xml:space="preserve">UNICEF </t>
  </si>
  <si>
    <t>Insurance of vehicles used in the field by the National Institute of Statistics of Rwanda</t>
  </si>
  <si>
    <t>Design, Printing and installation of banners, pull-ups and other related services</t>
  </si>
  <si>
    <t>Supply office stationery, field workers materials and printing consumables</t>
  </si>
  <si>
    <t>Supply of computer consumables including logistics materials to effectively deliver NISR activities</t>
  </si>
  <si>
    <t>Equipments and backup service's fees enhancing data access through diversif. of data dissem.</t>
  </si>
  <si>
    <t>Improve functionality and rugular updating of public website and hosting and maintenance of website</t>
  </si>
  <si>
    <t>Supply of IT accessories including modems, software, switches, cabling, batteries and other items</t>
  </si>
  <si>
    <t>Supply of tires for all NISR Vehicles</t>
  </si>
  <si>
    <t>Hotels facilities for NISR trainings, workshops, conferences, etc for the month/November 2012</t>
  </si>
  <si>
    <t>Hotels facilities for NISR trainings, workshops, conferences, etc for the month/December 2012</t>
  </si>
  <si>
    <t>Contracting an insurance company to insure NISR building and assets completed</t>
  </si>
  <si>
    <t>Ensuring adequate provision of office supplies and consumables, stationeries, etc</t>
  </si>
  <si>
    <t>Dissemination workshop of new GDP benchmark arranged</t>
  </si>
  <si>
    <t>Printing of books, leaflets and other documents for EICV3 results dissemination</t>
  </si>
  <si>
    <t>Dissemination of preliminary results of 2012 Rwanda Population and Housing Census( reports,etc…)</t>
  </si>
  <si>
    <t>Organization of annual celebration of statistical day/hig level authorities invited and hotel facilities</t>
  </si>
  <si>
    <t>Insurance for all NISR vehicles used in the field by NISR</t>
  </si>
  <si>
    <t>Security service at the National Institute of Statistics of Rwanda</t>
  </si>
  <si>
    <t>Accomodation service and other facilities for the year 2013/2014</t>
  </si>
  <si>
    <t xml:space="preserve">NSDS Basket Fund: National Statistical Development Strategies Basket Fund </t>
  </si>
  <si>
    <t>ICP: International Comparison Program</t>
  </si>
  <si>
    <t>ADB: African Development Bank</t>
  </si>
  <si>
    <t>2012 RPHC: 2012 Rwanda Population and Housing Census</t>
  </si>
  <si>
    <t>IC: Individual Consultant</t>
  </si>
  <si>
    <t xml:space="preserve">CQS: Selection Based on the Consultant’s Qualifications </t>
  </si>
  <si>
    <t>Maintenance of NISR building including spare parts needs fo years of maintenance</t>
  </si>
  <si>
    <t>Supply of insurance for 38 vehicles used in the field by NISR</t>
  </si>
  <si>
    <t xml:space="preserve">Hotels facilities and other accomodations for NISR trainings, workshops, conferences, etc. </t>
  </si>
  <si>
    <t>Ceremony of awarding certificates to the institutions who have supported NISR during 08-12/RHPC</t>
  </si>
  <si>
    <t>Supply of IT accessories including modems, software, switches, cabling for data entry rooms and others</t>
  </si>
  <si>
    <t>Enhancing NISR corporate image (design and editorial support, new firm recruited, etc…….)</t>
  </si>
  <si>
    <t>Supply fuel and gasoline for all NISR vehicles on the field/Framework contract for two(2) years</t>
  </si>
  <si>
    <t>Facilities for training and validation workshops for Rebasing GDP estimates and other hotel facilities</t>
  </si>
  <si>
    <t>Supply of cleaning materials and other materials for maintenance of NISR toilets</t>
  </si>
  <si>
    <t>Supply of DG fridge, carpets and other materials for office facilitities</t>
  </si>
  <si>
    <t>Supply of changeover switch for the generator plus installation</t>
  </si>
  <si>
    <t>Supply of 60 batteries to be used in electronic scales used by price data collectors</t>
  </si>
  <si>
    <t>Broadcast on radio Rwanda as well as community radios and on Rwaanda television</t>
  </si>
  <si>
    <t>Framework contract</t>
  </si>
  <si>
    <t>Hotel facilities for meetings, workshops, seminars and general meetings with NISR Staff</t>
  </si>
  <si>
    <t>Cleaning service and protection flowers gardens at NISR building /new contract</t>
  </si>
  <si>
    <t>Supply of 217 tires for NISR vehicles</t>
  </si>
  <si>
    <t>Design, printing and installation of billboards, banners of any size, pull up banners and other materials</t>
  </si>
  <si>
    <t>Printing of business cards, ID cards, invitation cards, greeting cards, badges for NISR staff</t>
  </si>
  <si>
    <t>Supply of airtime for NISR staff and field workers</t>
  </si>
  <si>
    <t>Supply of 416 modems including airtimes for NISR field workers</t>
  </si>
  <si>
    <t>Supply and installation of curtains for NISR building</t>
  </si>
  <si>
    <t>Supply and installation of booster water pump to permit water to reach upper floors,</t>
  </si>
  <si>
    <t>Type</t>
  </si>
  <si>
    <r>
      <rPr>
        <b/>
        <i/>
        <u val="single"/>
        <sz val="11"/>
        <rFont val="Bookman Old Style"/>
        <family val="1"/>
      </rPr>
      <t>Tendering method to be used as follow as</t>
    </r>
    <r>
      <rPr>
        <b/>
        <i/>
        <sz val="11"/>
        <rFont val="Bookman Old Style"/>
        <family val="1"/>
      </rPr>
      <t>:</t>
    </r>
  </si>
  <si>
    <t>1) ICB: International Competitive Bidding;</t>
  </si>
  <si>
    <t>2) NCB: National Competitive Bidding;</t>
  </si>
  <si>
    <t>3) IRT: International Restricted Tendering;</t>
  </si>
  <si>
    <t>4) NRT: National Restricted Tendering;</t>
  </si>
  <si>
    <t>5) SS: Single Source;</t>
  </si>
  <si>
    <t xml:space="preserve">7) CBS: Consultant Based </t>
  </si>
  <si>
    <t>Planned tender document preparation date</t>
  </si>
  <si>
    <t>Planned publication date</t>
  </si>
  <si>
    <t>TOTAL AMOUNT / From 31st July, 2013 to 30th June, 2014</t>
  </si>
  <si>
    <t>July, 2013/Tenders for consultant services</t>
  </si>
  <si>
    <t>July, 2013/Tenders for goods and non consultancy services</t>
  </si>
  <si>
    <t>July, 2013/Tenders for works</t>
  </si>
  <si>
    <t>Recruitment of an international consulting  firm to provide technical assistance for the implementation, monitoring and analysis of the fourth Integrated Household Living Conditions Survey 2013/14 (EICV4) and statistical capacity building on EICV design, implementation and analysis.</t>
  </si>
  <si>
    <t>Hiring a firm to conduct an external audit of NSDS Basket Fund for the fiscal year 2012-2013</t>
  </si>
  <si>
    <t>Recruitment of consulting firm to prepare the second NSDS ( 2015-2019)</t>
  </si>
  <si>
    <t>Recruitment of a consulting  firm to produce a strategy for developing a modern statistical information centre including a library</t>
  </si>
  <si>
    <t xml:space="preserve">August, 2013/Tenders for goods and non consultancy services </t>
  </si>
  <si>
    <t xml:space="preserve">August, 2013/Tenders for works </t>
  </si>
  <si>
    <t>August, 2013/Tenders for consultant services</t>
  </si>
  <si>
    <t>Services</t>
  </si>
  <si>
    <t>Provide technical advice and assistance/improving National Accounts, GDP rebasing and other key economic statistics</t>
  </si>
  <si>
    <t>Recruitment of individual consultant on IT systems related to economics statistics</t>
  </si>
  <si>
    <t>September, 2013/Tenders for goods and non consultancy services</t>
  </si>
  <si>
    <t>September, 2013/Tenders for consultancy services</t>
  </si>
  <si>
    <t>September, 2013/Tenders for works</t>
  </si>
  <si>
    <t>Recruitment of a consulting firm to carry out Agricultural statistics systems in 2014-2015</t>
  </si>
  <si>
    <t>Supply and use table for 2011 base year produced/recruitment of international Technical assistance firm</t>
  </si>
  <si>
    <t>November, 2013/Tenders for goods and non-consultancy services</t>
  </si>
  <si>
    <t>November, 2013/Tenders for works to be awarded</t>
  </si>
  <si>
    <t>November, 2013/Tenders for consultant services to be awarded</t>
  </si>
  <si>
    <t>December, 2013/Tenders for goods and non-consultancy services</t>
  </si>
  <si>
    <t>December, 2013/Tenders for works to be awarded</t>
  </si>
  <si>
    <t>December, 2013/Tenders for consultancy services to be awarded</t>
  </si>
  <si>
    <t>Refurbishment of NISR building-Phase II</t>
  </si>
  <si>
    <t>Recruitment of company for revising faisability study and supervision of phase II refurbishment of NISR building</t>
  </si>
  <si>
    <t>NCB</t>
  </si>
  <si>
    <t>Procurement and installation of vehicles tracking system(soft and hardware)</t>
  </si>
  <si>
    <t xml:space="preserve">January, 2014/Tenders for works </t>
  </si>
  <si>
    <t>January, 2014/Tenders for goods and non-consultancy services</t>
  </si>
  <si>
    <t xml:space="preserve">January, 2014/Tenders for consultancy services </t>
  </si>
  <si>
    <t>Supply of SPSS software and license for subscription of one year period</t>
  </si>
  <si>
    <t>February, 2014/Tenders for goods and non-consultancy services</t>
  </si>
  <si>
    <t>February, 2014/Tenders for works to be awarded</t>
  </si>
  <si>
    <t>February, 2014/Tenders for consultancy services to be awarded</t>
  </si>
  <si>
    <t>March, 2014/Tenders for goods and non-consultancy services</t>
  </si>
  <si>
    <t>March, 2014/Tenders for works to be awarded</t>
  </si>
  <si>
    <t>March, 2014/Tenders for consultancy services to be awarded</t>
  </si>
  <si>
    <t>Supply of IT equipments (PC and UPS) for NISR staff</t>
  </si>
  <si>
    <t>Supply and installation of symantec antivirus to protect all NISR computers</t>
  </si>
  <si>
    <t>Supply of video conference system/soft and hardware</t>
  </si>
  <si>
    <t>Printing of all NISR documents(questionnaires, manuals, reports, leaflets, posters, magazines, books,etc)</t>
  </si>
  <si>
    <t>Supply of office furniture for NISR staff( conference round tables, chairs, office furnitures, etc.)</t>
  </si>
  <si>
    <t>Supply of curtains for NISR building</t>
  </si>
  <si>
    <t>Supply of refreshment for NISR staff</t>
  </si>
  <si>
    <t>Recruitment of a company to provide manpower staff at NISR for five(5) years</t>
  </si>
  <si>
    <t>Recruitment of a company in charge of NISR vehicles cleaning for five(5) years</t>
  </si>
  <si>
    <t>Procurement of Goods, printing, training books, pen,….(Pretest)</t>
  </si>
  <si>
    <t>Procurement of Hotel Facilities for adopting DHS final  Tools</t>
  </si>
  <si>
    <t>Procurement of Goods, printing, training books, pen,….(Pretest) for DHS survey</t>
  </si>
  <si>
    <t>Macro Budget</t>
  </si>
  <si>
    <t>F.C.</t>
  </si>
  <si>
    <r>
      <rPr>
        <b/>
        <i/>
        <u val="single"/>
        <sz val="11"/>
        <rFont val="Bookman Old Style"/>
        <family val="1"/>
      </rPr>
      <t>N.B.</t>
    </r>
    <r>
      <rPr>
        <b/>
        <i/>
        <sz val="11"/>
        <rFont val="Bookman Old Style"/>
        <family val="1"/>
      </rPr>
      <t>:</t>
    </r>
  </si>
  <si>
    <t>1) F.C.: Framework contracts signed by NISR with different partners:</t>
  </si>
  <si>
    <t xml:space="preserve">a) NISR has identified through NCB procedures, Hotels/Motels/Training centers in all Provinces and </t>
  </si>
  <si>
    <t>Districts of Rwanda and Kigali City which may provide the services for a period of two(2) years.</t>
  </si>
  <si>
    <t>NISR proposes to use those contracts signed for hotels' accomodation expenditures. The selection</t>
  </si>
  <si>
    <t>of a venue without re-tendering is based on the number of participants to be hosted.</t>
  </si>
  <si>
    <t>b) For stationeries items, two(2) years contract for future expenditures related to stationaries office</t>
  </si>
  <si>
    <t>and field supplies was signed with IPN Ltd by taking into account of the unit prices submitted in bid</t>
  </si>
  <si>
    <t>d) Repairing of maintenance of NISR vehicles/ framework contract for 2 years</t>
  </si>
  <si>
    <t>e) cartridges to be replaced in printers, photocopiers, etc./contract of 2 years</t>
  </si>
  <si>
    <t>f) Cleaning services at NISR building/contract of 2 years</t>
  </si>
  <si>
    <t>g) Security services at NISR/contract of 2 years</t>
  </si>
  <si>
    <t>c)  For printing of NISR publication, the contract was also signed with 2 lowest evaluated bidders</t>
  </si>
  <si>
    <t>i) printing of banners, billoards, etc/contract for 2 years</t>
  </si>
  <si>
    <t>j) printing of business cards, stamps, etc /contract for 2 years</t>
  </si>
  <si>
    <t xml:space="preserve">6) FC: Framework Contract </t>
  </si>
  <si>
    <t>Procurement of Transport(cars) for Listing in DHS</t>
  </si>
  <si>
    <t>Procurement of Hotel Training Facilities for DHS</t>
  </si>
  <si>
    <t>Procurement of  Facilities for Hiring DHS Staffs(stadium, police,..)</t>
  </si>
  <si>
    <t>Procurement of Hotel Training Facilities for DHS Staffs</t>
  </si>
  <si>
    <t>Procurement of Printing Questionnaires and its indexes</t>
  </si>
  <si>
    <t>Procurement of Printing Manuals  and its indexes</t>
  </si>
  <si>
    <t>Procurement of Media sensizitisation  for  DHS</t>
  </si>
  <si>
    <t>Procurement of Goods, printing, training books, pen,….(training)</t>
  </si>
  <si>
    <t>Procurement of Consultant Contract of Educational Electronic Form( recruitment and payment</t>
  </si>
  <si>
    <t>Marco budget</t>
  </si>
  <si>
    <t>Procurement of Hotel Training Facilities for HMIS</t>
  </si>
  <si>
    <t>Procurement of  Training Facilities(notebooks,pens, …. for HMIS</t>
  </si>
  <si>
    <t>Procurement of Hotel training on New Education Questionnaire</t>
  </si>
  <si>
    <t>October, 2013/Tenders for goods and non-consultancy services</t>
  </si>
  <si>
    <t>Procurement of supplying Medical Equipments used in DHS</t>
  </si>
  <si>
    <t>Consultancy services for web map design for GIS department</t>
  </si>
  <si>
    <t>Recruitment of a company for maintenance of GIS software</t>
  </si>
  <si>
    <t>October, 2013/Tenders for works</t>
  </si>
  <si>
    <t>October, 2013/Tenders for consultancy services</t>
  </si>
  <si>
    <t>April, 2014/Tenders for goods and non-consultancy services</t>
  </si>
  <si>
    <t>April, 2014/Tenders for works</t>
  </si>
  <si>
    <t>April, 2014/Tenders for consultancy services</t>
  </si>
  <si>
    <t>May, 2014/Tenders for goods and non-consultancy services</t>
  </si>
  <si>
    <t>May, 2014/Tenders for works</t>
  </si>
  <si>
    <t>May, 2014/Tenders for consultancy services</t>
  </si>
  <si>
    <t>June, 2014/Tenders for goods and non-consultancy services</t>
  </si>
  <si>
    <t>June, 2014/Tenders for works</t>
  </si>
  <si>
    <t>June, 2014/Tenders for consultancy services</t>
  </si>
  <si>
    <t>Supply of color printer multi-function to the procurement team</t>
  </si>
  <si>
    <t>Supply of scanner to be used by procurement team</t>
  </si>
  <si>
    <t>Supply of 3 external disk for back-up of procurement data</t>
  </si>
  <si>
    <t>All NISR budgets</t>
  </si>
  <si>
    <t>Facilitation meetings for holding the national and provincial dissemination of final Census results</t>
  </si>
  <si>
    <t>Hire of Room for CPI workshop</t>
  </si>
  <si>
    <t>Purchase of scales for CPI data collection</t>
  </si>
  <si>
    <t>Hire technical assistance for IT system for Economic Statistics</t>
  </si>
  <si>
    <t>GOR budget</t>
  </si>
  <si>
    <t>Paper to print the questionnaire of MPI and XPI(Export Price Index) survey</t>
  </si>
  <si>
    <t>GOR/BF</t>
  </si>
  <si>
    <t>Hire of vehicles in IBES 2012 field work</t>
  </si>
  <si>
    <t>Hiring consulting firm for technical assistance to the National Accounts Statistics</t>
  </si>
  <si>
    <t>Hire of vehicles in MPI (Import Price Index) and XPI (Export Price Index) survey</t>
  </si>
  <si>
    <t>Hire of Conference Rooms to disseminate Trade Price Index</t>
  </si>
  <si>
    <t>Hire conference room for revised economic statistics publication</t>
  </si>
  <si>
    <t>Hire conference room for CPI workshops</t>
  </si>
  <si>
    <t xml:space="preserve">Hiring hotels for accomodation services in Districts Karongi and Rubavu for a period of 2 years </t>
  </si>
  <si>
    <t>Supply of great fast stapler machine and their accessories</t>
  </si>
  <si>
    <t>Supply of 3 pro premieum electric office comb binder machines for documents bookbinders and their accessories</t>
  </si>
  <si>
    <t>Insurance of NISR assets and insurance for NISR offices building/contract for 2 years</t>
  </si>
  <si>
    <t>Insurance for NISR twenty (20) new vehicles toyota pick-up 4x4</t>
  </si>
  <si>
    <t>Insurance for NISR thirty eigth (38) vehicles used on the fieldwork</t>
  </si>
  <si>
    <t>Supply of 190 back bags for field workers of EICV4</t>
  </si>
  <si>
    <t>First, second and third workshops and other facilities on thematic analyses held for census data analysis</t>
  </si>
  <si>
    <t>Supply of 60 GPS devices for National Agricultural Survey 2012-2013 and for EICV4 fieldworkers</t>
  </si>
  <si>
    <t>There is no tenders for works planned to award July 2013</t>
  </si>
  <si>
    <t>Internet hosting fees for the fiscal year 2013/2014</t>
  </si>
  <si>
    <t>There is no tenders for works planned to award for August 2013</t>
  </si>
  <si>
    <t>There is no tenders for works planned to award for September 2013</t>
  </si>
  <si>
    <t>There is no tenders for works planned to award for October 2013</t>
  </si>
  <si>
    <t>There is no tenders for works planned to award for November 2013</t>
  </si>
  <si>
    <t>There is no tenders for services planned to award for November 2013</t>
  </si>
  <si>
    <t>works</t>
  </si>
  <si>
    <t>Recruitment of firm for maintenance of NISR ICT Equipments for two (2) years</t>
  </si>
  <si>
    <t>GOR Budget</t>
  </si>
  <si>
    <t>Supply of SPSS and other software including licenses for subscription of two(2) year period</t>
  </si>
  <si>
    <t>Recruit.of two (2) Proc.Experts to review all proc. filing system in order to prepare audit 2012/2013</t>
  </si>
  <si>
    <t>Supply and installation of ICT spare parts and other antivirus to protect all NISR computers, etc</t>
  </si>
  <si>
    <t>Gor Budget</t>
  </si>
  <si>
    <t>Supply of scale rulers for agricultural survey</t>
  </si>
  <si>
    <t>There is no tenders for services planned to award for January 2014</t>
  </si>
  <si>
    <t>There is no tenders for services planned to award for March 2014</t>
  </si>
  <si>
    <t>Procurement of  Facilities for Hiring DHS Staffs (stadium, police,..)</t>
  </si>
  <si>
    <t>Supply of medical tool kits to be used on the field work during the surveys organized by NISR</t>
  </si>
  <si>
    <t>Hiring space storage and archiving of NISR materials and equipments</t>
  </si>
  <si>
    <t>Supply of modems to be used by NISR staff and wireless internet subscription</t>
  </si>
  <si>
    <t>There is no tenders for works planned to award for April 2014</t>
  </si>
  <si>
    <t>There is no tenders for works planned to award for June 2014</t>
  </si>
  <si>
    <t>There is no tenders for works planned to award for May 2014</t>
  </si>
  <si>
    <t>There is no tenders for services planned to award for May 2014</t>
  </si>
  <si>
    <t xml:space="preserve">ICB:  International Competitive Bidding </t>
  </si>
  <si>
    <t xml:space="preserve">NCB:  National Competitive Bidding </t>
  </si>
  <si>
    <r>
      <t>Prepared on 30th July 2013 by</t>
    </r>
    <r>
      <rPr>
        <sz val="11"/>
        <rFont val="Bookman Old Style"/>
        <family val="1"/>
      </rPr>
      <t>:</t>
    </r>
  </si>
  <si>
    <t xml:space="preserve">Eric BUGINGO                                          </t>
  </si>
  <si>
    <t xml:space="preserve">Procurement Officer                                </t>
  </si>
  <si>
    <t>Supply of National Agricultural Survey materials(field work materials, office materials,medice kits, printing manuals, badges for enumerators, cartridges, archiving boxes, office stationeries and other materials</t>
  </si>
  <si>
    <t>There is no tenders for works planned to award for February 2014</t>
  </si>
  <si>
    <t>There is no tenders for works planned to award for March 2014</t>
  </si>
  <si>
    <t>Procurement  method</t>
  </si>
  <si>
    <r>
      <rPr>
        <b/>
        <u val="single"/>
        <sz val="11"/>
        <rFont val="Bookman Old Style"/>
        <family val="1"/>
      </rPr>
      <t>Approved by</t>
    </r>
    <r>
      <rPr>
        <b/>
        <sz val="11"/>
        <rFont val="Bookman Old Style"/>
        <family val="1"/>
      </rPr>
      <t>: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</si>
</sst>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_-* #,##0.000\ _F_-;\-* #,##0.000\ _F_-;_-* &quot;-&quot;??\ _F_-;_-@_-"/>
    <numFmt numFmtId="183" formatCode="_-* #,##0.0000\ _F_-;\-* #,##0.0000\ _F_-;_-* &quot;-&quot;??\ _F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mmmm\ d\,\ yyyy;@"/>
    <numFmt numFmtId="190" formatCode="[$-409]d\-mmm\-yy;@"/>
    <numFmt numFmtId="191" formatCode="[$-409]d\-mmm\-yyyy;@"/>
    <numFmt numFmtId="192" formatCode="_-* #,##0\ _€_-;\-* #,##0\ _€_-;_-* &quot;-&quot;??\ _€_-;_-@_-"/>
    <numFmt numFmtId="193" formatCode="_(* #,##0_);_(* \(#,##0\);_(* &quot;-&quot;??_);_(@_)"/>
    <numFmt numFmtId="194" formatCode="[$-F400]h:mm:ss\ AM/PM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0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u val="single"/>
      <sz val="11"/>
      <name val="Bookman Old Style"/>
      <family val="1"/>
    </font>
    <font>
      <b/>
      <i/>
      <u val="single"/>
      <sz val="11"/>
      <name val="Bookman Old Style"/>
      <family val="1"/>
    </font>
    <font>
      <i/>
      <sz val="11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right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vertical="center" textRotation="90" wrapText="1"/>
    </xf>
    <xf numFmtId="0" fontId="5" fillId="0" borderId="10" xfId="0" applyFont="1" applyBorder="1" applyAlignment="1">
      <alignment textRotation="255" wrapText="1" inden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181" fontId="5" fillId="0" borderId="10" xfId="0" applyNumberFormat="1" applyFont="1" applyBorder="1" applyAlignment="1">
      <alignment vertical="center" textRotation="90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81" fontId="6" fillId="33" borderId="10" xfId="42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14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1" fontId="5" fillId="33" borderId="10" xfId="42" applyNumberFormat="1" applyFont="1" applyFill="1" applyBorder="1" applyAlignment="1">
      <alignment vertical="center"/>
    </xf>
    <xf numFmtId="17" fontId="5" fillId="33" borderId="10" xfId="0" applyNumberFormat="1" applyFont="1" applyFill="1" applyBorder="1" applyAlignment="1">
      <alignment vertical="center"/>
    </xf>
    <xf numFmtId="17" fontId="6" fillId="33" borderId="10" xfId="0" applyNumberFormat="1" applyFont="1" applyFill="1" applyBorder="1" applyAlignment="1">
      <alignment vertical="center"/>
    </xf>
    <xf numFmtId="181" fontId="6" fillId="33" borderId="10" xfId="42" applyNumberFormat="1" applyFont="1" applyFill="1" applyBorder="1" applyAlignment="1" quotePrefix="1">
      <alignment vertical="center"/>
    </xf>
    <xf numFmtId="181" fontId="5" fillId="33" borderId="10" xfId="42" applyNumberFormat="1" applyFont="1" applyFill="1" applyBorder="1" applyAlignment="1" quotePrefix="1">
      <alignment vertical="center"/>
    </xf>
    <xf numFmtId="0" fontId="9" fillId="33" borderId="10" xfId="0" applyFont="1" applyFill="1" applyBorder="1" applyAlignment="1">
      <alignment vertical="center"/>
    </xf>
    <xf numFmtId="181" fontId="9" fillId="33" borderId="10" xfId="42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 vertical="top" wrapText="1" indent="1"/>
    </xf>
    <xf numFmtId="0" fontId="9" fillId="33" borderId="10" xfId="0" applyFont="1" applyFill="1" applyBorder="1" applyAlignment="1">
      <alignment wrapText="1"/>
    </xf>
    <xf numFmtId="181" fontId="9" fillId="33" borderId="10" xfId="42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top" wrapText="1" indent="1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181" fontId="0" fillId="0" borderId="10" xfId="54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1" fontId="0" fillId="0" borderId="10" xfId="54" applyNumberFormat="1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81" fontId="0" fillId="33" borderId="10" xfId="54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/>
    </xf>
    <xf numFmtId="181" fontId="1" fillId="0" borderId="10" xfId="54" applyNumberFormat="1" applyFont="1" applyBorder="1" applyAlignment="1">
      <alignment vertical="center"/>
    </xf>
    <xf numFmtId="14" fontId="0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181" fontId="0" fillId="0" borderId="10" xfId="65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81" fontId="1" fillId="0" borderId="10" xfId="65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67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69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81" fontId="0" fillId="33" borderId="10" xfId="69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81" fontId="0" fillId="33" borderId="10" xfId="44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1" fontId="0" fillId="0" borderId="10" xfId="46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46" applyNumberFormat="1" applyFont="1" applyFill="1" applyBorder="1" applyAlignment="1" quotePrefix="1">
      <alignment vertical="center"/>
    </xf>
    <xf numFmtId="0" fontId="0" fillId="33" borderId="10" xfId="0" applyFont="1" applyFill="1" applyBorder="1" applyAlignment="1">
      <alignment/>
    </xf>
    <xf numFmtId="181" fontId="0" fillId="33" borderId="10" xfId="46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48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48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50" applyNumberFormat="1" applyFont="1" applyBorder="1" applyAlignment="1" quotePrefix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50" applyNumberFormat="1" applyFont="1" applyFill="1" applyBorder="1" applyAlignment="1" quotePrefix="1">
      <alignment vertical="center"/>
    </xf>
    <xf numFmtId="0" fontId="0" fillId="33" borderId="10" xfId="0" applyFont="1" applyFill="1" applyBorder="1" applyAlignment="1">
      <alignment/>
    </xf>
    <xf numFmtId="181" fontId="0" fillId="33" borderId="10" xfId="5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52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52" applyNumberFormat="1" applyFont="1" applyFill="1" applyBorder="1" applyAlignment="1" quotePrefix="1">
      <alignment vertical="center"/>
    </xf>
    <xf numFmtId="0" fontId="0" fillId="33" borderId="0" xfId="0" applyFont="1" applyFill="1" applyAlignment="1">
      <alignment/>
    </xf>
    <xf numFmtId="181" fontId="0" fillId="0" borderId="10" xfId="55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55" applyNumberFormat="1" applyFont="1" applyFill="1" applyBorder="1" applyAlignment="1" quotePrefix="1">
      <alignment vertical="center"/>
    </xf>
    <xf numFmtId="181" fontId="0" fillId="33" borderId="10" xfId="55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81" fontId="0" fillId="0" borderId="10" xfId="57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57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181" fontId="0" fillId="0" borderId="10" xfId="42" applyNumberFormat="1" applyFont="1" applyBorder="1" applyAlignment="1">
      <alignment vertical="center"/>
    </xf>
    <xf numFmtId="181" fontId="0" fillId="33" borderId="10" xfId="42" applyNumberFormat="1" applyFont="1" applyFill="1" applyBorder="1" applyAlignment="1">
      <alignment vertical="center"/>
    </xf>
    <xf numFmtId="181" fontId="0" fillId="0" borderId="10" xfId="42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10" xfId="84" applyFont="1" applyBorder="1" applyAlignment="1">
      <alignment vertical="center" wrapText="1"/>
      <protection/>
    </xf>
    <xf numFmtId="0" fontId="0" fillId="0" borderId="0" xfId="85" applyFont="1">
      <alignment/>
      <protection/>
    </xf>
    <xf numFmtId="0" fontId="0" fillId="0" borderId="0" xfId="85" applyFont="1" applyBorder="1" applyAlignment="1">
      <alignment wrapText="1"/>
      <protection/>
    </xf>
    <xf numFmtId="0" fontId="0" fillId="0" borderId="0" xfId="85" applyFont="1" applyAlignment="1">
      <alignment wrapText="1"/>
      <protection/>
    </xf>
    <xf numFmtId="0" fontId="1" fillId="0" borderId="0" xfId="85" applyFont="1" applyBorder="1" applyAlignment="1">
      <alignment wrapText="1"/>
      <protection/>
    </xf>
    <xf numFmtId="0" fontId="0" fillId="0" borderId="0" xfId="86" applyFont="1" applyBorder="1" applyAlignment="1">
      <alignment wrapText="1"/>
      <protection/>
    </xf>
    <xf numFmtId="0" fontId="0" fillId="0" borderId="0" xfId="86" applyFont="1" applyAlignment="1">
      <alignment wrapText="1"/>
      <protection/>
    </xf>
    <xf numFmtId="0" fontId="0" fillId="0" borderId="0" xfId="86" applyFont="1" applyFill="1" applyBorder="1" applyAlignment="1">
      <alignment wrapText="1"/>
      <protection/>
    </xf>
    <xf numFmtId="0" fontId="0" fillId="0" borderId="0" xfId="86" applyFont="1" applyFill="1" applyBorder="1" applyAlignment="1">
      <alignment horizontal="left" vertical="center" wrapText="1"/>
      <protection/>
    </xf>
    <xf numFmtId="0" fontId="1" fillId="0" borderId="10" xfId="84" applyFont="1" applyBorder="1" applyAlignment="1">
      <alignment vertical="top" wrapText="1"/>
      <protection/>
    </xf>
    <xf numFmtId="181" fontId="5" fillId="33" borderId="10" xfId="42" applyNumberFormat="1" applyFont="1" applyFill="1" applyBorder="1" applyAlignment="1">
      <alignment vertical="top"/>
    </xf>
    <xf numFmtId="181" fontId="5" fillId="33" borderId="10" xfId="42" applyNumberFormat="1" applyFont="1" applyFill="1" applyBorder="1" applyAlignment="1" quotePrefix="1">
      <alignment vertical="top"/>
    </xf>
    <xf numFmtId="0" fontId="1" fillId="0" borderId="0" xfId="84" applyFont="1" applyBorder="1" applyAlignment="1">
      <alignment vertical="top" wrapText="1"/>
      <protection/>
    </xf>
    <xf numFmtId="181" fontId="5" fillId="33" borderId="0" xfId="42" applyNumberFormat="1" applyFont="1" applyFill="1" applyBorder="1" applyAlignment="1">
      <alignment vertical="top"/>
    </xf>
    <xf numFmtId="0" fontId="6" fillId="33" borderId="0" xfId="0" applyFont="1" applyFill="1" applyBorder="1" applyAlignment="1">
      <alignment wrapText="1"/>
    </xf>
    <xf numFmtId="17" fontId="6" fillId="33" borderId="0" xfId="0" applyNumberFormat="1" applyFont="1" applyFill="1" applyBorder="1" applyAlignment="1">
      <alignment vertical="center"/>
    </xf>
    <xf numFmtId="181" fontId="5" fillId="33" borderId="0" xfId="42" applyNumberFormat="1" applyFont="1" applyFill="1" applyBorder="1" applyAlignment="1" quotePrefix="1">
      <alignment vertical="top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" fontId="11" fillId="0" borderId="1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vertical="center"/>
    </xf>
    <xf numFmtId="17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justify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86" applyFont="1" applyFill="1" applyBorder="1" applyAlignment="1">
      <alignment wrapText="1"/>
      <protection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top" wrapText="1"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7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14" fontId="11" fillId="0" borderId="10" xfId="0" applyNumberFormat="1" applyFont="1" applyFill="1" applyBorder="1" applyAlignment="1" quotePrefix="1">
      <alignment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0" xfId="0" applyFont="1" applyFill="1" applyBorder="1" applyAlignment="1" quotePrefix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14" fontId="11" fillId="0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2" fillId="0" borderId="14" xfId="0" applyFont="1" applyFill="1" applyBorder="1" applyAlignment="1">
      <alignment vertical="center"/>
    </xf>
    <xf numFmtId="193" fontId="11" fillId="33" borderId="10" xfId="42" applyNumberFormat="1" applyFont="1" applyFill="1" applyBorder="1" applyAlignment="1">
      <alignment horizontal="left" vertical="center"/>
    </xf>
    <xf numFmtId="193" fontId="11" fillId="33" borderId="10" xfId="42" applyNumberFormat="1" applyFont="1" applyFill="1" applyBorder="1" applyAlignment="1">
      <alignment horizontal="right" vertical="center"/>
    </xf>
    <xf numFmtId="12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wrapText="1"/>
    </xf>
    <xf numFmtId="194" fontId="12" fillId="0" borderId="13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3" xfId="64"/>
    <cellStyle name="Comma 4" xfId="65"/>
    <cellStyle name="Comma 5" xfId="66"/>
    <cellStyle name="Comma 6" xfId="67"/>
    <cellStyle name="Comma 7" xfId="68"/>
    <cellStyle name="Comma 8" xfId="69"/>
    <cellStyle name="Comma 9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2" xfId="84"/>
    <cellStyle name="Normal 3" xfId="85"/>
    <cellStyle name="Normal 4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workbookViewId="0" topLeftCell="A52">
      <selection activeCell="A132" sqref="A132"/>
    </sheetView>
  </sheetViews>
  <sheetFormatPr defaultColWidth="9.140625" defaultRowHeight="12.75"/>
  <cols>
    <col min="1" max="1" width="3.7109375" style="0" customWidth="1"/>
    <col min="2" max="2" width="103.28125" style="0" customWidth="1"/>
    <col min="3" max="3" width="9.57421875" style="0" customWidth="1"/>
    <col min="4" max="4" width="19.7109375" style="0" customWidth="1"/>
    <col min="5" max="5" width="21.00390625" style="0" customWidth="1"/>
    <col min="6" max="6" width="12.28125" style="0" customWidth="1"/>
    <col min="7" max="7" width="5.28125" style="0" customWidth="1"/>
    <col min="8" max="8" width="9.28125" style="0" customWidth="1"/>
    <col min="9" max="9" width="10.57421875" style="0" customWidth="1"/>
    <col min="10" max="10" width="11.8515625" style="0" customWidth="1"/>
    <col min="11" max="11" width="12.7109375" style="0" customWidth="1"/>
    <col min="12" max="12" width="15.7109375" style="0" customWidth="1"/>
    <col min="13" max="13" width="8.28125" style="0" customWidth="1"/>
    <col min="14" max="14" width="20.140625" style="0" customWidth="1"/>
  </cols>
  <sheetData>
    <row r="1" spans="1:13" ht="12.75">
      <c r="A1" s="206" t="s">
        <v>316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0.75" customHeight="1">
      <c r="A3" s="6" t="s">
        <v>6</v>
      </c>
      <c r="B3" s="6" t="s">
        <v>38</v>
      </c>
      <c r="C3" s="7" t="s">
        <v>9</v>
      </c>
      <c r="D3" s="7" t="s">
        <v>13</v>
      </c>
      <c r="E3" s="8" t="s">
        <v>0</v>
      </c>
      <c r="F3" s="8" t="s">
        <v>1</v>
      </c>
      <c r="G3" s="7" t="s">
        <v>2</v>
      </c>
      <c r="H3" s="7" t="s">
        <v>3</v>
      </c>
      <c r="I3" s="7" t="s">
        <v>4</v>
      </c>
      <c r="J3" s="9" t="s">
        <v>7</v>
      </c>
      <c r="K3" s="10" t="s">
        <v>22</v>
      </c>
      <c r="L3" s="11" t="s">
        <v>5</v>
      </c>
      <c r="M3" s="12" t="s">
        <v>8</v>
      </c>
      <c r="N3" s="13" t="s">
        <v>23</v>
      </c>
    </row>
    <row r="4" spans="1:14" ht="100.5" customHeight="1">
      <c r="A4" s="6"/>
      <c r="B4" s="6" t="s">
        <v>37</v>
      </c>
      <c r="C4" s="7"/>
      <c r="D4" s="20"/>
      <c r="E4" s="8"/>
      <c r="F4" s="8"/>
      <c r="G4" s="7"/>
      <c r="H4" s="7"/>
      <c r="I4" s="7"/>
      <c r="J4" s="9"/>
      <c r="K4" s="10"/>
      <c r="L4" s="11"/>
      <c r="M4" s="12"/>
      <c r="N4" s="13"/>
    </row>
    <row r="5" spans="1:14" s="29" customFormat="1" ht="24.75" customHeight="1">
      <c r="A5" s="50">
        <v>1</v>
      </c>
      <c r="B5" s="59" t="s">
        <v>124</v>
      </c>
      <c r="C5" s="59" t="s">
        <v>11</v>
      </c>
      <c r="D5" s="61">
        <v>9000000</v>
      </c>
      <c r="E5" s="59" t="s">
        <v>164</v>
      </c>
      <c r="F5" s="52" t="s">
        <v>165</v>
      </c>
      <c r="G5" s="50" t="s">
        <v>12</v>
      </c>
      <c r="H5" s="23" t="s">
        <v>12</v>
      </c>
      <c r="I5" s="23" t="s">
        <v>12</v>
      </c>
      <c r="J5" s="23" t="s">
        <v>12</v>
      </c>
      <c r="K5" s="23" t="s">
        <v>12</v>
      </c>
      <c r="L5" s="27" t="s">
        <v>37</v>
      </c>
      <c r="M5" s="28" t="s">
        <v>12</v>
      </c>
      <c r="N5" s="67">
        <v>40825</v>
      </c>
    </row>
    <row r="6" spans="1:14" s="29" customFormat="1" ht="24.75" customHeight="1">
      <c r="A6" s="50">
        <v>2</v>
      </c>
      <c r="B6" s="56" t="s">
        <v>166</v>
      </c>
      <c r="C6" s="53" t="s">
        <v>11</v>
      </c>
      <c r="D6" s="51">
        <v>80000000</v>
      </c>
      <c r="E6" s="53" t="s">
        <v>167</v>
      </c>
      <c r="F6" s="52" t="s">
        <v>165</v>
      </c>
      <c r="G6" s="50" t="s">
        <v>12</v>
      </c>
      <c r="H6" s="23" t="s">
        <v>12</v>
      </c>
      <c r="I6" s="23" t="s">
        <v>12</v>
      </c>
      <c r="J6" s="23" t="s">
        <v>12</v>
      </c>
      <c r="K6" s="23" t="s">
        <v>12</v>
      </c>
      <c r="L6" s="27" t="s">
        <v>37</v>
      </c>
      <c r="M6" s="28" t="s">
        <v>12</v>
      </c>
      <c r="N6" s="67">
        <v>40825</v>
      </c>
    </row>
    <row r="7" spans="1:14" s="29" customFormat="1" ht="24.75" customHeight="1">
      <c r="A7" s="50">
        <v>3</v>
      </c>
      <c r="B7" s="56" t="s">
        <v>168</v>
      </c>
      <c r="C7" s="53" t="s">
        <v>11</v>
      </c>
      <c r="D7" s="51">
        <v>30000000</v>
      </c>
      <c r="E7" s="53" t="s">
        <v>167</v>
      </c>
      <c r="F7" s="52" t="s">
        <v>165</v>
      </c>
      <c r="G7" s="50" t="s">
        <v>12</v>
      </c>
      <c r="H7" s="23" t="s">
        <v>12</v>
      </c>
      <c r="I7" s="23" t="s">
        <v>12</v>
      </c>
      <c r="J7" s="23" t="s">
        <v>12</v>
      </c>
      <c r="K7" s="23" t="s">
        <v>12</v>
      </c>
      <c r="L7" s="27" t="s">
        <v>37</v>
      </c>
      <c r="M7" s="28" t="s">
        <v>12</v>
      </c>
      <c r="N7" s="67">
        <v>40825</v>
      </c>
    </row>
    <row r="8" spans="1:14" s="29" customFormat="1" ht="24.75" customHeight="1">
      <c r="A8" s="50">
        <v>4</v>
      </c>
      <c r="B8" s="53" t="s">
        <v>169</v>
      </c>
      <c r="C8" s="53" t="s">
        <v>11</v>
      </c>
      <c r="D8" s="51">
        <v>1000000</v>
      </c>
      <c r="E8" s="53" t="s">
        <v>170</v>
      </c>
      <c r="F8" s="52" t="s">
        <v>171</v>
      </c>
      <c r="G8" s="50" t="s">
        <v>12</v>
      </c>
      <c r="H8" s="23" t="s">
        <v>12</v>
      </c>
      <c r="I8" s="23" t="s">
        <v>12</v>
      </c>
      <c r="J8" s="23" t="s">
        <v>12</v>
      </c>
      <c r="K8" s="23" t="s">
        <v>12</v>
      </c>
      <c r="L8" s="27" t="s">
        <v>37</v>
      </c>
      <c r="M8" s="28" t="s">
        <v>12</v>
      </c>
      <c r="N8" s="67">
        <v>40765</v>
      </c>
    </row>
    <row r="9" spans="1:14" s="29" customFormat="1" ht="25.5" customHeight="1">
      <c r="A9" s="50">
        <v>5</v>
      </c>
      <c r="B9" s="53" t="s">
        <v>172</v>
      </c>
      <c r="C9" s="53" t="s">
        <v>11</v>
      </c>
      <c r="D9" s="51">
        <v>475000</v>
      </c>
      <c r="E9" s="53" t="s">
        <v>170</v>
      </c>
      <c r="F9" s="52" t="s">
        <v>171</v>
      </c>
      <c r="G9" s="50" t="s">
        <v>12</v>
      </c>
      <c r="H9" s="23" t="s">
        <v>12</v>
      </c>
      <c r="I9" s="23" t="s">
        <v>12</v>
      </c>
      <c r="J9" s="23" t="s">
        <v>12</v>
      </c>
      <c r="K9" s="23" t="s">
        <v>12</v>
      </c>
      <c r="L9" s="27" t="s">
        <v>37</v>
      </c>
      <c r="M9" s="28" t="s">
        <v>12</v>
      </c>
      <c r="N9" s="67">
        <v>40765</v>
      </c>
    </row>
    <row r="10" spans="1:14" s="29" customFormat="1" ht="25.5" customHeight="1">
      <c r="A10" s="50">
        <v>6</v>
      </c>
      <c r="B10" s="53" t="s">
        <v>173</v>
      </c>
      <c r="C10" s="53" t="s">
        <v>11</v>
      </c>
      <c r="D10" s="51">
        <v>1500000</v>
      </c>
      <c r="E10" s="53" t="s">
        <v>170</v>
      </c>
      <c r="F10" s="52" t="s">
        <v>174</v>
      </c>
      <c r="G10" s="50" t="s">
        <v>12</v>
      </c>
      <c r="H10" s="23" t="s">
        <v>12</v>
      </c>
      <c r="I10" s="23" t="s">
        <v>12</v>
      </c>
      <c r="J10" s="23" t="s">
        <v>12</v>
      </c>
      <c r="K10" s="23" t="s">
        <v>12</v>
      </c>
      <c r="L10" s="27" t="s">
        <v>37</v>
      </c>
      <c r="M10" s="28" t="s">
        <v>12</v>
      </c>
      <c r="N10" s="67">
        <v>40782</v>
      </c>
    </row>
    <row r="11" spans="1:14" s="29" customFormat="1" ht="24" customHeight="1">
      <c r="A11" s="50">
        <v>7</v>
      </c>
      <c r="B11" s="53" t="s">
        <v>175</v>
      </c>
      <c r="C11" s="53" t="s">
        <v>11</v>
      </c>
      <c r="D11" s="51">
        <v>2700000</v>
      </c>
      <c r="E11" s="53" t="s">
        <v>170</v>
      </c>
      <c r="F11" s="52" t="s">
        <v>174</v>
      </c>
      <c r="G11" s="50" t="s">
        <v>12</v>
      </c>
      <c r="H11" s="23" t="s">
        <v>12</v>
      </c>
      <c r="I11" s="23" t="s">
        <v>12</v>
      </c>
      <c r="J11" s="23" t="s">
        <v>12</v>
      </c>
      <c r="K11" s="23" t="s">
        <v>12</v>
      </c>
      <c r="L11" s="27" t="s">
        <v>37</v>
      </c>
      <c r="M11" s="28" t="s">
        <v>12</v>
      </c>
      <c r="N11" s="67">
        <v>40782</v>
      </c>
    </row>
    <row r="12" spans="1:14" s="29" customFormat="1" ht="25.5" customHeight="1">
      <c r="A12" s="50">
        <v>8</v>
      </c>
      <c r="B12" s="53" t="s">
        <v>176</v>
      </c>
      <c r="C12" s="53" t="s">
        <v>11</v>
      </c>
      <c r="D12" s="51">
        <v>1200000</v>
      </c>
      <c r="E12" s="53" t="s">
        <v>170</v>
      </c>
      <c r="F12" s="52" t="s">
        <v>174</v>
      </c>
      <c r="G12" s="50" t="s">
        <v>12</v>
      </c>
      <c r="H12" s="23" t="s">
        <v>12</v>
      </c>
      <c r="I12" s="23" t="s">
        <v>12</v>
      </c>
      <c r="J12" s="23" t="s">
        <v>12</v>
      </c>
      <c r="K12" s="23" t="s">
        <v>12</v>
      </c>
      <c r="L12" s="27" t="s">
        <v>37</v>
      </c>
      <c r="M12" s="28" t="s">
        <v>12</v>
      </c>
      <c r="N12" s="67">
        <v>40782</v>
      </c>
    </row>
    <row r="13" spans="1:14" s="29" customFormat="1" ht="25.5" customHeight="1">
      <c r="A13" s="50">
        <v>9</v>
      </c>
      <c r="B13" s="53" t="s">
        <v>177</v>
      </c>
      <c r="C13" s="53" t="s">
        <v>11</v>
      </c>
      <c r="D13" s="51">
        <v>31008040</v>
      </c>
      <c r="E13" s="53" t="s">
        <v>164</v>
      </c>
      <c r="F13" s="52" t="s">
        <v>165</v>
      </c>
      <c r="G13" s="50" t="s">
        <v>12</v>
      </c>
      <c r="H13" s="23" t="s">
        <v>12</v>
      </c>
      <c r="I13" s="23" t="s">
        <v>12</v>
      </c>
      <c r="J13" s="23" t="s">
        <v>12</v>
      </c>
      <c r="K13" s="23" t="s">
        <v>12</v>
      </c>
      <c r="L13" s="27" t="s">
        <v>37</v>
      </c>
      <c r="M13" s="28" t="s">
        <v>12</v>
      </c>
      <c r="N13" s="67">
        <v>40825</v>
      </c>
    </row>
    <row r="14" spans="1:14" s="29" customFormat="1" ht="24" customHeight="1">
      <c r="A14" s="50">
        <v>10</v>
      </c>
      <c r="B14" s="52" t="s">
        <v>178</v>
      </c>
      <c r="C14" s="53" t="s">
        <v>11</v>
      </c>
      <c r="D14" s="57">
        <v>21250000</v>
      </c>
      <c r="E14" s="53" t="s">
        <v>170</v>
      </c>
      <c r="F14" s="52" t="s">
        <v>165</v>
      </c>
      <c r="G14" s="50" t="s">
        <v>12</v>
      </c>
      <c r="H14" s="23" t="s">
        <v>12</v>
      </c>
      <c r="I14" s="23" t="s">
        <v>12</v>
      </c>
      <c r="J14" s="23" t="s">
        <v>12</v>
      </c>
      <c r="K14" s="23" t="s">
        <v>12</v>
      </c>
      <c r="L14" s="27" t="s">
        <v>37</v>
      </c>
      <c r="M14" s="28" t="s">
        <v>12</v>
      </c>
      <c r="N14" s="67">
        <v>40825</v>
      </c>
    </row>
    <row r="15" spans="1:14" s="29" customFormat="1" ht="25.5" customHeight="1">
      <c r="A15" s="50">
        <v>11</v>
      </c>
      <c r="B15" s="52" t="s">
        <v>179</v>
      </c>
      <c r="C15" s="53" t="s">
        <v>11</v>
      </c>
      <c r="D15" s="57">
        <v>1000000</v>
      </c>
      <c r="E15" s="53" t="s">
        <v>170</v>
      </c>
      <c r="F15" s="52" t="s">
        <v>165</v>
      </c>
      <c r="G15" s="50" t="s">
        <v>12</v>
      </c>
      <c r="H15" s="23" t="s">
        <v>12</v>
      </c>
      <c r="I15" s="23" t="s">
        <v>12</v>
      </c>
      <c r="J15" s="23" t="s">
        <v>12</v>
      </c>
      <c r="K15" s="23" t="s">
        <v>12</v>
      </c>
      <c r="L15" s="27" t="s">
        <v>37</v>
      </c>
      <c r="M15" s="28" t="s">
        <v>12</v>
      </c>
      <c r="N15" s="67">
        <v>40825</v>
      </c>
    </row>
    <row r="16" spans="1:14" s="29" customFormat="1" ht="25.5" customHeight="1">
      <c r="A16" s="50">
        <v>12</v>
      </c>
      <c r="B16" s="52" t="s">
        <v>180</v>
      </c>
      <c r="C16" s="53" t="s">
        <v>11</v>
      </c>
      <c r="D16" s="57">
        <v>16800000</v>
      </c>
      <c r="E16" s="53" t="s">
        <v>170</v>
      </c>
      <c r="F16" s="52" t="s">
        <v>165</v>
      </c>
      <c r="G16" s="50" t="s">
        <v>12</v>
      </c>
      <c r="H16" s="23" t="s">
        <v>12</v>
      </c>
      <c r="I16" s="23" t="s">
        <v>12</v>
      </c>
      <c r="J16" s="23" t="s">
        <v>12</v>
      </c>
      <c r="K16" s="23" t="s">
        <v>12</v>
      </c>
      <c r="L16" s="27" t="s">
        <v>37</v>
      </c>
      <c r="M16" s="28" t="s">
        <v>12</v>
      </c>
      <c r="N16" s="67">
        <v>40825</v>
      </c>
    </row>
    <row r="17" spans="1:14" s="29" customFormat="1" ht="22.5" customHeight="1">
      <c r="A17" s="50">
        <v>13</v>
      </c>
      <c r="B17" s="54" t="s">
        <v>181</v>
      </c>
      <c r="C17" s="53" t="s">
        <v>11</v>
      </c>
      <c r="D17" s="57">
        <v>7137500</v>
      </c>
      <c r="E17" s="53" t="s">
        <v>170</v>
      </c>
      <c r="F17" s="52" t="s">
        <v>165</v>
      </c>
      <c r="G17" s="50" t="s">
        <v>12</v>
      </c>
      <c r="H17" s="23" t="s">
        <v>12</v>
      </c>
      <c r="I17" s="23" t="s">
        <v>12</v>
      </c>
      <c r="J17" s="23" t="s">
        <v>12</v>
      </c>
      <c r="K17" s="23" t="s">
        <v>12</v>
      </c>
      <c r="L17" s="27" t="s">
        <v>37</v>
      </c>
      <c r="M17" s="28" t="s">
        <v>12</v>
      </c>
      <c r="N17" s="67">
        <v>40825</v>
      </c>
    </row>
    <row r="18" spans="1:14" s="29" customFormat="1" ht="22.5" customHeight="1">
      <c r="A18" s="50">
        <v>14</v>
      </c>
      <c r="B18" s="54" t="s">
        <v>182</v>
      </c>
      <c r="C18" s="53" t="s">
        <v>11</v>
      </c>
      <c r="D18" s="57">
        <v>6884000</v>
      </c>
      <c r="E18" s="53" t="s">
        <v>170</v>
      </c>
      <c r="F18" s="52" t="s">
        <v>165</v>
      </c>
      <c r="G18" s="50" t="s">
        <v>12</v>
      </c>
      <c r="H18" s="23" t="s">
        <v>12</v>
      </c>
      <c r="I18" s="23" t="s">
        <v>12</v>
      </c>
      <c r="J18" s="23" t="s">
        <v>12</v>
      </c>
      <c r="K18" s="23" t="s">
        <v>12</v>
      </c>
      <c r="L18" s="27" t="s">
        <v>37</v>
      </c>
      <c r="M18" s="28" t="s">
        <v>12</v>
      </c>
      <c r="N18" s="67">
        <v>40825</v>
      </c>
    </row>
    <row r="19" spans="1:14" s="29" customFormat="1" ht="22.5" customHeight="1">
      <c r="A19" s="50">
        <v>15</v>
      </c>
      <c r="B19" s="54" t="s">
        <v>183</v>
      </c>
      <c r="C19" s="53" t="s">
        <v>11</v>
      </c>
      <c r="D19" s="57">
        <v>1440000</v>
      </c>
      <c r="E19" s="53" t="s">
        <v>170</v>
      </c>
      <c r="F19" s="52" t="s">
        <v>165</v>
      </c>
      <c r="G19" s="50" t="s">
        <v>12</v>
      </c>
      <c r="H19" s="23" t="s">
        <v>12</v>
      </c>
      <c r="I19" s="23" t="s">
        <v>12</v>
      </c>
      <c r="J19" s="23" t="s">
        <v>12</v>
      </c>
      <c r="K19" s="23" t="s">
        <v>12</v>
      </c>
      <c r="L19" s="27" t="s">
        <v>37</v>
      </c>
      <c r="M19" s="28" t="s">
        <v>12</v>
      </c>
      <c r="N19" s="67">
        <v>40825</v>
      </c>
    </row>
    <row r="20" spans="1:14" s="29" customFormat="1" ht="22.5" customHeight="1">
      <c r="A20" s="50">
        <v>16</v>
      </c>
      <c r="B20" s="52" t="s">
        <v>184</v>
      </c>
      <c r="C20" s="53" t="s">
        <v>11</v>
      </c>
      <c r="D20" s="51">
        <v>3186000</v>
      </c>
      <c r="E20" s="53" t="s">
        <v>170</v>
      </c>
      <c r="F20" s="52" t="s">
        <v>165</v>
      </c>
      <c r="G20" s="50" t="s">
        <v>12</v>
      </c>
      <c r="H20" s="23" t="s">
        <v>12</v>
      </c>
      <c r="I20" s="23" t="s">
        <v>12</v>
      </c>
      <c r="J20" s="23" t="s">
        <v>12</v>
      </c>
      <c r="K20" s="23" t="s">
        <v>12</v>
      </c>
      <c r="L20" s="27" t="s">
        <v>37</v>
      </c>
      <c r="M20" s="28" t="s">
        <v>12</v>
      </c>
      <c r="N20" s="67">
        <v>40825</v>
      </c>
    </row>
    <row r="21" spans="1:14" s="29" customFormat="1" ht="22.5" customHeight="1">
      <c r="A21" s="50">
        <v>17</v>
      </c>
      <c r="B21" s="53" t="s">
        <v>179</v>
      </c>
      <c r="C21" s="53" t="s">
        <v>11</v>
      </c>
      <c r="D21" s="51">
        <v>1000000</v>
      </c>
      <c r="E21" s="53" t="s">
        <v>170</v>
      </c>
      <c r="F21" s="52" t="s">
        <v>171</v>
      </c>
      <c r="G21" s="50" t="s">
        <v>12</v>
      </c>
      <c r="H21" s="23" t="s">
        <v>12</v>
      </c>
      <c r="I21" s="23" t="s">
        <v>12</v>
      </c>
      <c r="J21" s="23" t="s">
        <v>12</v>
      </c>
      <c r="K21" s="23" t="s">
        <v>12</v>
      </c>
      <c r="L21" s="27" t="s">
        <v>37</v>
      </c>
      <c r="M21" s="28" t="s">
        <v>12</v>
      </c>
      <c r="N21" s="67">
        <v>40765</v>
      </c>
    </row>
    <row r="22" spans="1:14" s="29" customFormat="1" ht="22.5" customHeight="1">
      <c r="A22" s="50">
        <v>18</v>
      </c>
      <c r="B22" s="53" t="s">
        <v>185</v>
      </c>
      <c r="C22" s="53" t="s">
        <v>11</v>
      </c>
      <c r="D22" s="51">
        <v>5440000</v>
      </c>
      <c r="E22" s="53" t="s">
        <v>170</v>
      </c>
      <c r="F22" s="52" t="s">
        <v>165</v>
      </c>
      <c r="G22" s="50" t="s">
        <v>12</v>
      </c>
      <c r="H22" s="23" t="s">
        <v>12</v>
      </c>
      <c r="I22" s="23" t="s">
        <v>12</v>
      </c>
      <c r="J22" s="23" t="s">
        <v>12</v>
      </c>
      <c r="K22" s="23" t="s">
        <v>12</v>
      </c>
      <c r="L22" s="27" t="s">
        <v>37</v>
      </c>
      <c r="M22" s="28" t="s">
        <v>12</v>
      </c>
      <c r="N22" s="67">
        <v>40825</v>
      </c>
    </row>
    <row r="23" spans="1:14" s="29" customFormat="1" ht="22.5" customHeight="1">
      <c r="A23" s="50">
        <v>19</v>
      </c>
      <c r="B23" s="53" t="s">
        <v>186</v>
      </c>
      <c r="C23" s="53" t="s">
        <v>11</v>
      </c>
      <c r="D23" s="51">
        <v>587200</v>
      </c>
      <c r="E23" s="53" t="s">
        <v>164</v>
      </c>
      <c r="F23" s="52" t="s">
        <v>171</v>
      </c>
      <c r="G23" s="50" t="s">
        <v>12</v>
      </c>
      <c r="H23" s="23" t="s">
        <v>12</v>
      </c>
      <c r="I23" s="23" t="s">
        <v>12</v>
      </c>
      <c r="J23" s="23" t="s">
        <v>12</v>
      </c>
      <c r="K23" s="23" t="s">
        <v>12</v>
      </c>
      <c r="L23" s="27" t="s">
        <v>37</v>
      </c>
      <c r="M23" s="28" t="s">
        <v>12</v>
      </c>
      <c r="N23" s="67">
        <v>40765</v>
      </c>
    </row>
    <row r="24" spans="1:14" s="29" customFormat="1" ht="22.5" customHeight="1">
      <c r="A24" s="50">
        <v>20</v>
      </c>
      <c r="B24" s="53" t="s">
        <v>187</v>
      </c>
      <c r="C24" s="53" t="s">
        <v>11</v>
      </c>
      <c r="D24" s="51">
        <v>2500000</v>
      </c>
      <c r="E24" s="53" t="s">
        <v>170</v>
      </c>
      <c r="F24" s="52" t="s">
        <v>174</v>
      </c>
      <c r="G24" s="50" t="s">
        <v>12</v>
      </c>
      <c r="H24" s="23" t="s">
        <v>12</v>
      </c>
      <c r="I24" s="23" t="s">
        <v>12</v>
      </c>
      <c r="J24" s="23" t="s">
        <v>12</v>
      </c>
      <c r="K24" s="23" t="s">
        <v>12</v>
      </c>
      <c r="L24" s="27" t="s">
        <v>37</v>
      </c>
      <c r="M24" s="28" t="s">
        <v>12</v>
      </c>
      <c r="N24" s="67">
        <v>40782</v>
      </c>
    </row>
    <row r="25" spans="1:14" s="29" customFormat="1" ht="22.5" customHeight="1">
      <c r="A25" s="50">
        <v>21</v>
      </c>
      <c r="B25" s="53" t="s">
        <v>188</v>
      </c>
      <c r="C25" s="53" t="s">
        <v>11</v>
      </c>
      <c r="D25" s="51">
        <v>1500000</v>
      </c>
      <c r="E25" s="53" t="s">
        <v>170</v>
      </c>
      <c r="F25" s="52" t="s">
        <v>174</v>
      </c>
      <c r="G25" s="50" t="s">
        <v>12</v>
      </c>
      <c r="H25" s="23" t="s">
        <v>12</v>
      </c>
      <c r="I25" s="23" t="s">
        <v>12</v>
      </c>
      <c r="J25" s="23" t="s">
        <v>12</v>
      </c>
      <c r="K25" s="23" t="s">
        <v>12</v>
      </c>
      <c r="L25" s="27" t="s">
        <v>37</v>
      </c>
      <c r="M25" s="28" t="s">
        <v>12</v>
      </c>
      <c r="N25" s="67">
        <v>40782</v>
      </c>
    </row>
    <row r="26" spans="1:14" s="29" customFormat="1" ht="22.5" customHeight="1">
      <c r="A26" s="50">
        <v>22</v>
      </c>
      <c r="B26" s="59" t="s">
        <v>108</v>
      </c>
      <c r="C26" s="60" t="s">
        <v>10</v>
      </c>
      <c r="D26" s="61">
        <v>3000000</v>
      </c>
      <c r="E26" s="59" t="s">
        <v>164</v>
      </c>
      <c r="F26" s="52" t="s">
        <v>165</v>
      </c>
      <c r="G26" s="50" t="s">
        <v>12</v>
      </c>
      <c r="H26" s="23" t="s">
        <v>12</v>
      </c>
      <c r="I26" s="23" t="s">
        <v>12</v>
      </c>
      <c r="J26" s="23" t="s">
        <v>12</v>
      </c>
      <c r="K26" s="23" t="s">
        <v>12</v>
      </c>
      <c r="L26" s="27" t="s">
        <v>37</v>
      </c>
      <c r="M26" s="28" t="s">
        <v>12</v>
      </c>
      <c r="N26" s="67">
        <v>40825</v>
      </c>
    </row>
    <row r="27" spans="1:14" s="29" customFormat="1" ht="22.5" customHeight="1">
      <c r="A27" s="50">
        <v>23</v>
      </c>
      <c r="B27" s="59" t="s">
        <v>163</v>
      </c>
      <c r="C27" s="60" t="s">
        <v>11</v>
      </c>
      <c r="D27" s="61">
        <v>2000000</v>
      </c>
      <c r="E27" s="59" t="s">
        <v>189</v>
      </c>
      <c r="F27" s="52" t="s">
        <v>165</v>
      </c>
      <c r="G27" s="50" t="s">
        <v>12</v>
      </c>
      <c r="H27" s="23" t="s">
        <v>12</v>
      </c>
      <c r="I27" s="23" t="s">
        <v>12</v>
      </c>
      <c r="J27" s="23" t="s">
        <v>12</v>
      </c>
      <c r="K27" s="23" t="s">
        <v>12</v>
      </c>
      <c r="L27" s="27" t="s">
        <v>37</v>
      </c>
      <c r="M27" s="28" t="s">
        <v>12</v>
      </c>
      <c r="N27" s="67">
        <v>40825</v>
      </c>
    </row>
    <row r="28" spans="1:14" s="29" customFormat="1" ht="22.5" customHeight="1">
      <c r="A28" s="50">
        <v>24</v>
      </c>
      <c r="B28" s="59" t="s">
        <v>107</v>
      </c>
      <c r="C28" s="60" t="s">
        <v>10</v>
      </c>
      <c r="D28" s="61">
        <v>11000000</v>
      </c>
      <c r="E28" s="59" t="s">
        <v>164</v>
      </c>
      <c r="F28" s="52" t="s">
        <v>165</v>
      </c>
      <c r="G28" s="50" t="s">
        <v>12</v>
      </c>
      <c r="H28" s="23" t="s">
        <v>12</v>
      </c>
      <c r="I28" s="23" t="s">
        <v>12</v>
      </c>
      <c r="J28" s="23" t="s">
        <v>12</v>
      </c>
      <c r="K28" s="23" t="s">
        <v>12</v>
      </c>
      <c r="L28" s="27" t="s">
        <v>37</v>
      </c>
      <c r="M28" s="28" t="s">
        <v>12</v>
      </c>
      <c r="N28" s="67">
        <v>40825</v>
      </c>
    </row>
    <row r="29" spans="1:14" s="29" customFormat="1" ht="22.5" customHeight="1">
      <c r="A29" s="50">
        <v>25</v>
      </c>
      <c r="B29" s="59" t="s">
        <v>90</v>
      </c>
      <c r="C29" s="60" t="s">
        <v>11</v>
      </c>
      <c r="D29" s="61">
        <v>6700000</v>
      </c>
      <c r="E29" s="64" t="s">
        <v>190</v>
      </c>
      <c r="F29" s="52" t="s">
        <v>165</v>
      </c>
      <c r="G29" s="50" t="s">
        <v>12</v>
      </c>
      <c r="H29" s="23" t="s">
        <v>12</v>
      </c>
      <c r="I29" s="23" t="s">
        <v>12</v>
      </c>
      <c r="J29" s="23" t="s">
        <v>12</v>
      </c>
      <c r="K29" s="23" t="s">
        <v>12</v>
      </c>
      <c r="L29" s="27" t="s">
        <v>37</v>
      </c>
      <c r="M29" s="28" t="s">
        <v>12</v>
      </c>
      <c r="N29" s="67">
        <v>40825</v>
      </c>
    </row>
    <row r="30" spans="1:14" s="29" customFormat="1" ht="22.5" customHeight="1">
      <c r="A30" s="50">
        <v>26</v>
      </c>
      <c r="B30" s="59" t="s">
        <v>100</v>
      </c>
      <c r="C30" s="60" t="s">
        <v>10</v>
      </c>
      <c r="D30" s="61">
        <v>20000000</v>
      </c>
      <c r="E30" s="64" t="s">
        <v>190</v>
      </c>
      <c r="F30" s="52" t="s">
        <v>165</v>
      </c>
      <c r="G30" s="50" t="s">
        <v>12</v>
      </c>
      <c r="H30" s="23" t="s">
        <v>12</v>
      </c>
      <c r="I30" s="23" t="s">
        <v>12</v>
      </c>
      <c r="J30" s="23" t="s">
        <v>12</v>
      </c>
      <c r="K30" s="23" t="s">
        <v>12</v>
      </c>
      <c r="L30" s="27" t="s">
        <v>37</v>
      </c>
      <c r="M30" s="28" t="s">
        <v>12</v>
      </c>
      <c r="N30" s="67">
        <v>40825</v>
      </c>
    </row>
    <row r="31" spans="1:14" s="29" customFormat="1" ht="22.5" customHeight="1">
      <c r="A31" s="50">
        <v>27</v>
      </c>
      <c r="B31" s="62" t="s">
        <v>102</v>
      </c>
      <c r="C31" s="60" t="s">
        <v>10</v>
      </c>
      <c r="D31" s="61">
        <v>11000000</v>
      </c>
      <c r="E31" s="64" t="s">
        <v>190</v>
      </c>
      <c r="F31" s="52" t="s">
        <v>165</v>
      </c>
      <c r="G31" s="50" t="s">
        <v>12</v>
      </c>
      <c r="H31" s="23" t="s">
        <v>12</v>
      </c>
      <c r="I31" s="23" t="s">
        <v>12</v>
      </c>
      <c r="J31" s="23" t="s">
        <v>12</v>
      </c>
      <c r="K31" s="23" t="s">
        <v>12</v>
      </c>
      <c r="L31" s="27" t="s">
        <v>37</v>
      </c>
      <c r="M31" s="28" t="s">
        <v>12</v>
      </c>
      <c r="N31" s="67">
        <v>40825</v>
      </c>
    </row>
    <row r="32" spans="1:14" s="29" customFormat="1" ht="22.5" customHeight="1">
      <c r="A32" s="50">
        <v>28</v>
      </c>
      <c r="B32" s="59" t="s">
        <v>101</v>
      </c>
      <c r="C32" s="60" t="s">
        <v>10</v>
      </c>
      <c r="D32" s="61">
        <v>11000000</v>
      </c>
      <c r="E32" s="64" t="s">
        <v>190</v>
      </c>
      <c r="F32" s="52" t="s">
        <v>165</v>
      </c>
      <c r="G32" s="50" t="s">
        <v>12</v>
      </c>
      <c r="H32" s="23" t="s">
        <v>12</v>
      </c>
      <c r="I32" s="23" t="s">
        <v>12</v>
      </c>
      <c r="J32" s="23" t="s">
        <v>12</v>
      </c>
      <c r="K32" s="23" t="s">
        <v>12</v>
      </c>
      <c r="L32" s="27" t="s">
        <v>37</v>
      </c>
      <c r="M32" s="28" t="s">
        <v>12</v>
      </c>
      <c r="N32" s="67">
        <v>40825</v>
      </c>
    </row>
    <row r="33" spans="1:14" s="29" customFormat="1" ht="22.5" customHeight="1">
      <c r="A33" s="50">
        <v>29</v>
      </c>
      <c r="B33" s="59" t="s">
        <v>103</v>
      </c>
      <c r="C33" s="60" t="s">
        <v>10</v>
      </c>
      <c r="D33" s="61">
        <v>11000000</v>
      </c>
      <c r="E33" s="64" t="s">
        <v>190</v>
      </c>
      <c r="F33" s="52" t="s">
        <v>165</v>
      </c>
      <c r="G33" s="50" t="s">
        <v>12</v>
      </c>
      <c r="H33" s="23" t="s">
        <v>12</v>
      </c>
      <c r="I33" s="23" t="s">
        <v>12</v>
      </c>
      <c r="J33" s="23" t="s">
        <v>12</v>
      </c>
      <c r="K33" s="23" t="s">
        <v>12</v>
      </c>
      <c r="L33" s="27" t="s">
        <v>37</v>
      </c>
      <c r="M33" s="28" t="s">
        <v>12</v>
      </c>
      <c r="N33" s="67">
        <v>40825</v>
      </c>
    </row>
    <row r="34" spans="1:14" s="29" customFormat="1" ht="22.5" customHeight="1">
      <c r="A34" s="50">
        <v>30</v>
      </c>
      <c r="B34" s="59" t="s">
        <v>104</v>
      </c>
      <c r="C34" s="60" t="s">
        <v>10</v>
      </c>
      <c r="D34" s="61">
        <v>11000000</v>
      </c>
      <c r="E34" s="64" t="s">
        <v>190</v>
      </c>
      <c r="F34" s="52" t="s">
        <v>165</v>
      </c>
      <c r="G34" s="50" t="s">
        <v>12</v>
      </c>
      <c r="H34" s="23" t="s">
        <v>12</v>
      </c>
      <c r="I34" s="23" t="s">
        <v>12</v>
      </c>
      <c r="J34" s="23" t="s">
        <v>12</v>
      </c>
      <c r="K34" s="23" t="s">
        <v>12</v>
      </c>
      <c r="L34" s="27" t="s">
        <v>37</v>
      </c>
      <c r="M34" s="28" t="s">
        <v>12</v>
      </c>
      <c r="N34" s="67">
        <v>40825</v>
      </c>
    </row>
    <row r="35" spans="1:14" s="29" customFormat="1" ht="22.5" customHeight="1">
      <c r="A35" s="50">
        <v>31</v>
      </c>
      <c r="B35" s="63" t="s">
        <v>109</v>
      </c>
      <c r="C35" s="65" t="s">
        <v>10</v>
      </c>
      <c r="D35" s="61">
        <v>3000000</v>
      </c>
      <c r="E35" s="59" t="s">
        <v>191</v>
      </c>
      <c r="F35" s="52" t="s">
        <v>165</v>
      </c>
      <c r="G35" s="50" t="s">
        <v>12</v>
      </c>
      <c r="H35" s="23" t="s">
        <v>12</v>
      </c>
      <c r="I35" s="23" t="s">
        <v>12</v>
      </c>
      <c r="J35" s="23" t="s">
        <v>12</v>
      </c>
      <c r="K35" s="23" t="s">
        <v>12</v>
      </c>
      <c r="L35" s="27" t="s">
        <v>37</v>
      </c>
      <c r="M35" s="28" t="s">
        <v>12</v>
      </c>
      <c r="N35" s="67">
        <v>40825</v>
      </c>
    </row>
    <row r="36" spans="1:14" s="29" customFormat="1" ht="22.5" customHeight="1">
      <c r="A36" s="50">
        <v>32</v>
      </c>
      <c r="B36" s="59" t="s">
        <v>110</v>
      </c>
      <c r="C36" s="60" t="s">
        <v>10</v>
      </c>
      <c r="D36" s="61">
        <v>3000000</v>
      </c>
      <c r="E36" s="59" t="s">
        <v>192</v>
      </c>
      <c r="F36" s="52" t="s">
        <v>165</v>
      </c>
      <c r="G36" s="50" t="s">
        <v>12</v>
      </c>
      <c r="H36" s="23" t="s">
        <v>12</v>
      </c>
      <c r="I36" s="23" t="s">
        <v>12</v>
      </c>
      <c r="J36" s="23" t="s">
        <v>12</v>
      </c>
      <c r="K36" s="23" t="s">
        <v>12</v>
      </c>
      <c r="L36" s="27" t="s">
        <v>37</v>
      </c>
      <c r="M36" s="28" t="s">
        <v>12</v>
      </c>
      <c r="N36" s="67">
        <v>40825</v>
      </c>
    </row>
    <row r="37" spans="1:14" s="29" customFormat="1" ht="22.5" customHeight="1">
      <c r="A37" s="50">
        <v>33</v>
      </c>
      <c r="B37" s="59" t="s">
        <v>111</v>
      </c>
      <c r="C37" s="60" t="s">
        <v>10</v>
      </c>
      <c r="D37" s="61">
        <v>18000000</v>
      </c>
      <c r="E37" s="59" t="s">
        <v>193</v>
      </c>
      <c r="F37" s="52" t="s">
        <v>165</v>
      </c>
      <c r="G37" s="50" t="s">
        <v>12</v>
      </c>
      <c r="H37" s="23" t="s">
        <v>12</v>
      </c>
      <c r="I37" s="23" t="s">
        <v>12</v>
      </c>
      <c r="J37" s="23" t="s">
        <v>12</v>
      </c>
      <c r="K37" s="23" t="s">
        <v>12</v>
      </c>
      <c r="L37" s="27" t="s">
        <v>37</v>
      </c>
      <c r="M37" s="28" t="s">
        <v>12</v>
      </c>
      <c r="N37" s="67">
        <v>40825</v>
      </c>
    </row>
    <row r="38" spans="1:14" s="29" customFormat="1" ht="22.5" customHeight="1">
      <c r="A38" s="50">
        <v>34</v>
      </c>
      <c r="B38" s="53" t="s">
        <v>194</v>
      </c>
      <c r="C38" s="53" t="s">
        <v>10</v>
      </c>
      <c r="D38" s="51">
        <v>12744000</v>
      </c>
      <c r="E38" s="53" t="s">
        <v>195</v>
      </c>
      <c r="F38" s="52" t="s">
        <v>165</v>
      </c>
      <c r="G38" s="50" t="s">
        <v>12</v>
      </c>
      <c r="H38" s="23" t="s">
        <v>12</v>
      </c>
      <c r="I38" s="23" t="s">
        <v>12</v>
      </c>
      <c r="J38" s="23" t="s">
        <v>12</v>
      </c>
      <c r="K38" s="23" t="s">
        <v>12</v>
      </c>
      <c r="L38" s="27" t="s">
        <v>37</v>
      </c>
      <c r="M38" s="28" t="s">
        <v>12</v>
      </c>
      <c r="N38" s="67">
        <v>40822</v>
      </c>
    </row>
    <row r="39" spans="1:14" s="29" customFormat="1" ht="22.5" customHeight="1">
      <c r="A39" s="50">
        <v>35</v>
      </c>
      <c r="B39" s="53" t="s">
        <v>196</v>
      </c>
      <c r="C39" s="53" t="s">
        <v>10</v>
      </c>
      <c r="D39" s="51">
        <v>6764000</v>
      </c>
      <c r="E39" s="53" t="s">
        <v>170</v>
      </c>
      <c r="F39" s="52" t="s">
        <v>197</v>
      </c>
      <c r="G39" s="58" t="s">
        <v>198</v>
      </c>
      <c r="H39" s="23" t="s">
        <v>12</v>
      </c>
      <c r="I39" s="23" t="s">
        <v>12</v>
      </c>
      <c r="J39" s="23" t="s">
        <v>12</v>
      </c>
      <c r="K39" s="23" t="s">
        <v>12</v>
      </c>
      <c r="L39" s="27" t="s">
        <v>37</v>
      </c>
      <c r="M39" s="28" t="s">
        <v>12</v>
      </c>
      <c r="N39" s="58" t="s">
        <v>198</v>
      </c>
    </row>
    <row r="40" spans="1:14" s="29" customFormat="1" ht="22.5" customHeight="1">
      <c r="A40" s="50">
        <v>36</v>
      </c>
      <c r="B40" s="53" t="s">
        <v>199</v>
      </c>
      <c r="C40" s="53" t="s">
        <v>10</v>
      </c>
      <c r="D40" s="51">
        <v>1000000</v>
      </c>
      <c r="E40" s="53" t="s">
        <v>195</v>
      </c>
      <c r="F40" s="52" t="s">
        <v>171</v>
      </c>
      <c r="G40" s="50" t="s">
        <v>12</v>
      </c>
      <c r="H40" s="23" t="s">
        <v>12</v>
      </c>
      <c r="I40" s="23" t="s">
        <v>12</v>
      </c>
      <c r="J40" s="23" t="s">
        <v>12</v>
      </c>
      <c r="K40" s="23" t="s">
        <v>12</v>
      </c>
      <c r="L40" s="27" t="s">
        <v>37</v>
      </c>
      <c r="M40" s="28" t="s">
        <v>12</v>
      </c>
      <c r="N40" s="67">
        <v>40765</v>
      </c>
    </row>
    <row r="41" spans="1:14" s="29" customFormat="1" ht="22.5" customHeight="1">
      <c r="A41" s="50">
        <v>37</v>
      </c>
      <c r="B41" s="53" t="s">
        <v>200</v>
      </c>
      <c r="C41" s="53" t="s">
        <v>10</v>
      </c>
      <c r="D41" s="51">
        <v>5760000</v>
      </c>
      <c r="E41" s="53" t="s">
        <v>195</v>
      </c>
      <c r="F41" s="52" t="s">
        <v>165</v>
      </c>
      <c r="G41" s="50" t="s">
        <v>12</v>
      </c>
      <c r="H41" s="23" t="s">
        <v>12</v>
      </c>
      <c r="I41" s="23" t="s">
        <v>12</v>
      </c>
      <c r="J41" s="23" t="s">
        <v>12</v>
      </c>
      <c r="K41" s="23" t="s">
        <v>12</v>
      </c>
      <c r="L41" s="27" t="s">
        <v>37</v>
      </c>
      <c r="M41" s="28" t="s">
        <v>12</v>
      </c>
      <c r="N41" s="67">
        <v>40822</v>
      </c>
    </row>
    <row r="42" spans="1:14" s="29" customFormat="1" ht="22.5" customHeight="1">
      <c r="A42" s="50">
        <v>38</v>
      </c>
      <c r="B42" s="52" t="s">
        <v>201</v>
      </c>
      <c r="C42" s="52" t="s">
        <v>10</v>
      </c>
      <c r="D42" s="51">
        <v>8500000</v>
      </c>
      <c r="E42" s="53" t="s">
        <v>195</v>
      </c>
      <c r="F42" s="52" t="s">
        <v>165</v>
      </c>
      <c r="G42" s="50" t="s">
        <v>12</v>
      </c>
      <c r="H42" s="23" t="s">
        <v>12</v>
      </c>
      <c r="I42" s="23" t="s">
        <v>12</v>
      </c>
      <c r="J42" s="23" t="s">
        <v>12</v>
      </c>
      <c r="K42" s="23" t="s">
        <v>12</v>
      </c>
      <c r="L42" s="27" t="s">
        <v>37</v>
      </c>
      <c r="M42" s="28" t="s">
        <v>12</v>
      </c>
      <c r="N42" s="67">
        <v>40825</v>
      </c>
    </row>
    <row r="43" spans="1:14" s="29" customFormat="1" ht="22.5" customHeight="1">
      <c r="A43" s="50">
        <v>39</v>
      </c>
      <c r="B43" s="53" t="s">
        <v>202</v>
      </c>
      <c r="C43" s="54" t="s">
        <v>10</v>
      </c>
      <c r="D43" s="51">
        <v>30000000</v>
      </c>
      <c r="E43" s="53" t="s">
        <v>164</v>
      </c>
      <c r="F43" s="52" t="s">
        <v>165</v>
      </c>
      <c r="G43" s="50" t="s">
        <v>12</v>
      </c>
      <c r="H43" s="23" t="s">
        <v>12</v>
      </c>
      <c r="I43" s="23" t="s">
        <v>12</v>
      </c>
      <c r="J43" s="23" t="s">
        <v>12</v>
      </c>
      <c r="K43" s="23" t="s">
        <v>12</v>
      </c>
      <c r="L43" s="27" t="s">
        <v>37</v>
      </c>
      <c r="M43" s="28" t="s">
        <v>12</v>
      </c>
      <c r="N43" s="67">
        <v>40825</v>
      </c>
    </row>
    <row r="44" spans="1:14" s="29" customFormat="1" ht="22.5" customHeight="1">
      <c r="A44" s="50">
        <v>40</v>
      </c>
      <c r="B44" s="53" t="s">
        <v>203</v>
      </c>
      <c r="C44" s="53" t="s">
        <v>10</v>
      </c>
      <c r="D44" s="51">
        <v>25000000</v>
      </c>
      <c r="E44" s="53" t="s">
        <v>170</v>
      </c>
      <c r="F44" s="52" t="s">
        <v>165</v>
      </c>
      <c r="G44" s="55" t="s">
        <v>55</v>
      </c>
      <c r="H44" s="23" t="s">
        <v>12</v>
      </c>
      <c r="I44" s="23" t="s">
        <v>12</v>
      </c>
      <c r="J44" s="23" t="s">
        <v>12</v>
      </c>
      <c r="K44" s="23" t="s">
        <v>12</v>
      </c>
      <c r="L44" s="27" t="s">
        <v>37</v>
      </c>
      <c r="M44" s="28" t="s">
        <v>12</v>
      </c>
      <c r="N44" s="67">
        <v>40825</v>
      </c>
    </row>
    <row r="45" spans="1:14" s="29" customFormat="1" ht="22.5" customHeight="1">
      <c r="A45" s="50">
        <v>41</v>
      </c>
      <c r="B45" s="53" t="s">
        <v>204</v>
      </c>
      <c r="C45" s="53" t="s">
        <v>10</v>
      </c>
      <c r="D45" s="51">
        <v>7000000</v>
      </c>
      <c r="E45" s="53" t="s">
        <v>195</v>
      </c>
      <c r="F45" s="52" t="s">
        <v>165</v>
      </c>
      <c r="G45" s="50" t="s">
        <v>12</v>
      </c>
      <c r="H45" s="23" t="s">
        <v>12</v>
      </c>
      <c r="I45" s="23" t="s">
        <v>12</v>
      </c>
      <c r="J45" s="23" t="s">
        <v>12</v>
      </c>
      <c r="K45" s="23" t="s">
        <v>12</v>
      </c>
      <c r="L45" s="27" t="s">
        <v>37</v>
      </c>
      <c r="M45" s="28" t="s">
        <v>12</v>
      </c>
      <c r="N45" s="67">
        <v>40825</v>
      </c>
    </row>
    <row r="46" spans="1:14" s="29" customFormat="1" ht="22.5" customHeight="1">
      <c r="A46" s="50">
        <v>42</v>
      </c>
      <c r="B46" s="53" t="s">
        <v>205</v>
      </c>
      <c r="C46" s="53" t="s">
        <v>10</v>
      </c>
      <c r="D46" s="51">
        <v>150000000</v>
      </c>
      <c r="E46" s="53" t="s">
        <v>164</v>
      </c>
      <c r="F46" s="52" t="s">
        <v>206</v>
      </c>
      <c r="G46" s="55" t="s">
        <v>55</v>
      </c>
      <c r="H46" s="23" t="s">
        <v>12</v>
      </c>
      <c r="I46" s="23" t="s">
        <v>12</v>
      </c>
      <c r="J46" s="23" t="s">
        <v>12</v>
      </c>
      <c r="K46" s="23" t="s">
        <v>12</v>
      </c>
      <c r="L46" s="27" t="s">
        <v>37</v>
      </c>
      <c r="M46" s="28" t="s">
        <v>12</v>
      </c>
      <c r="N46" s="67">
        <v>40840</v>
      </c>
    </row>
    <row r="47" spans="1:14" s="29" customFormat="1" ht="22.5" customHeight="1">
      <c r="A47" s="50">
        <v>43</v>
      </c>
      <c r="B47" s="53" t="s">
        <v>207</v>
      </c>
      <c r="C47" s="53" t="s">
        <v>10</v>
      </c>
      <c r="D47" s="51">
        <v>13500000</v>
      </c>
      <c r="E47" s="53" t="s">
        <v>193</v>
      </c>
      <c r="F47" s="52" t="s">
        <v>206</v>
      </c>
      <c r="G47" s="55" t="s">
        <v>55</v>
      </c>
      <c r="H47" s="23" t="s">
        <v>12</v>
      </c>
      <c r="I47" s="23" t="s">
        <v>12</v>
      </c>
      <c r="J47" s="23" t="s">
        <v>12</v>
      </c>
      <c r="K47" s="23" t="s">
        <v>12</v>
      </c>
      <c r="L47" s="27" t="s">
        <v>37</v>
      </c>
      <c r="M47" s="28" t="s">
        <v>12</v>
      </c>
      <c r="N47" s="67">
        <v>40840</v>
      </c>
    </row>
    <row r="48" spans="1:14" s="119" customFormat="1" ht="22.5" customHeight="1">
      <c r="A48" s="50"/>
      <c r="B48" s="123" t="s">
        <v>281</v>
      </c>
      <c r="C48" s="53"/>
      <c r="D48" s="66">
        <f>SUM(D5:D47)</f>
        <v>596575740</v>
      </c>
      <c r="E48" s="53"/>
      <c r="F48" s="52"/>
      <c r="G48" s="55"/>
      <c r="H48" s="23"/>
      <c r="I48" s="23"/>
      <c r="J48" s="23"/>
      <c r="K48" s="23"/>
      <c r="L48" s="27"/>
      <c r="M48" s="28"/>
      <c r="N48" s="67"/>
    </row>
    <row r="49" spans="1:14" s="29" customFormat="1" ht="21.75" customHeight="1">
      <c r="A49" s="23"/>
      <c r="B49" s="32" t="s">
        <v>50</v>
      </c>
      <c r="C49" s="23"/>
      <c r="D49" s="33"/>
      <c r="E49" s="23"/>
      <c r="F49" s="26"/>
      <c r="G49" s="23"/>
      <c r="H49" s="23"/>
      <c r="I49" s="23"/>
      <c r="J49" s="23"/>
      <c r="K49" s="23"/>
      <c r="L49" s="27"/>
      <c r="M49" s="28"/>
      <c r="N49" s="67"/>
    </row>
    <row r="50" spans="1:14" s="29" customFormat="1" ht="21.75" customHeight="1">
      <c r="A50" s="50">
        <v>1</v>
      </c>
      <c r="B50" s="56" t="s">
        <v>208</v>
      </c>
      <c r="C50" s="56" t="s">
        <v>11</v>
      </c>
      <c r="D50" s="69">
        <v>2637000</v>
      </c>
      <c r="E50" s="53" t="s">
        <v>164</v>
      </c>
      <c r="F50" s="52" t="s">
        <v>165</v>
      </c>
      <c r="G50" s="50" t="s">
        <v>12</v>
      </c>
      <c r="H50" s="23" t="s">
        <v>12</v>
      </c>
      <c r="I50" s="23" t="s">
        <v>12</v>
      </c>
      <c r="J50" s="23" t="s">
        <v>12</v>
      </c>
      <c r="K50" s="23" t="s">
        <v>12</v>
      </c>
      <c r="L50" s="27" t="s">
        <v>125</v>
      </c>
      <c r="M50" s="28" t="s">
        <v>12</v>
      </c>
      <c r="N50" s="67">
        <v>40829</v>
      </c>
    </row>
    <row r="51" spans="1:14" s="68" customFormat="1" ht="21.75" customHeight="1">
      <c r="A51" s="50">
        <v>2</v>
      </c>
      <c r="B51" s="56" t="s">
        <v>209</v>
      </c>
      <c r="C51" s="56" t="s">
        <v>11</v>
      </c>
      <c r="D51" s="69">
        <v>1500000</v>
      </c>
      <c r="E51" s="53" t="s">
        <v>164</v>
      </c>
      <c r="F51" s="52" t="s">
        <v>165</v>
      </c>
      <c r="G51" s="50" t="s">
        <v>12</v>
      </c>
      <c r="H51" s="23" t="s">
        <v>12</v>
      </c>
      <c r="I51" s="23" t="s">
        <v>12</v>
      </c>
      <c r="J51" s="23" t="s">
        <v>12</v>
      </c>
      <c r="K51" s="23" t="s">
        <v>12</v>
      </c>
      <c r="L51" s="27" t="s">
        <v>125</v>
      </c>
      <c r="M51" s="28" t="s">
        <v>12</v>
      </c>
      <c r="N51" s="67">
        <v>40831</v>
      </c>
    </row>
    <row r="52" spans="1:14" s="68" customFormat="1" ht="21.75" customHeight="1">
      <c r="A52" s="50">
        <v>3</v>
      </c>
      <c r="B52" s="53" t="s">
        <v>210</v>
      </c>
      <c r="C52" s="53" t="s">
        <v>11</v>
      </c>
      <c r="D52" s="69">
        <v>1200000</v>
      </c>
      <c r="E52" s="53" t="s">
        <v>164</v>
      </c>
      <c r="F52" s="52" t="s">
        <v>165</v>
      </c>
      <c r="G52" s="50" t="s">
        <v>12</v>
      </c>
      <c r="H52" s="23" t="s">
        <v>12</v>
      </c>
      <c r="I52" s="23" t="s">
        <v>12</v>
      </c>
      <c r="J52" s="23" t="s">
        <v>12</v>
      </c>
      <c r="K52" s="23" t="s">
        <v>12</v>
      </c>
      <c r="L52" s="27" t="s">
        <v>125</v>
      </c>
      <c r="M52" s="28" t="s">
        <v>12</v>
      </c>
      <c r="N52" s="67">
        <v>40831</v>
      </c>
    </row>
    <row r="53" spans="1:14" s="68" customFormat="1" ht="21.75" customHeight="1">
      <c r="A53" s="50">
        <v>4</v>
      </c>
      <c r="B53" s="56" t="s">
        <v>211</v>
      </c>
      <c r="C53" s="56" t="s">
        <v>11</v>
      </c>
      <c r="D53" s="69">
        <v>7450000</v>
      </c>
      <c r="E53" s="56" t="s">
        <v>164</v>
      </c>
      <c r="F53" s="70" t="s">
        <v>15</v>
      </c>
      <c r="G53" s="50" t="s">
        <v>12</v>
      </c>
      <c r="H53" s="23" t="s">
        <v>12</v>
      </c>
      <c r="I53" s="23" t="s">
        <v>12</v>
      </c>
      <c r="J53" s="23" t="s">
        <v>12</v>
      </c>
      <c r="K53" s="23" t="s">
        <v>12</v>
      </c>
      <c r="L53" s="27" t="s">
        <v>125</v>
      </c>
      <c r="M53" s="28" t="s">
        <v>12</v>
      </c>
      <c r="N53" s="67">
        <v>40483</v>
      </c>
    </row>
    <row r="54" spans="1:14" s="68" customFormat="1" ht="21.75" customHeight="1">
      <c r="A54" s="50">
        <v>5</v>
      </c>
      <c r="B54" s="56" t="s">
        <v>212</v>
      </c>
      <c r="C54" s="56" t="s">
        <v>11</v>
      </c>
      <c r="D54" s="69">
        <v>800000</v>
      </c>
      <c r="E54" s="56" t="s">
        <v>164</v>
      </c>
      <c r="F54" s="52" t="s">
        <v>171</v>
      </c>
      <c r="G54" s="50" t="s">
        <v>12</v>
      </c>
      <c r="H54" s="23" t="s">
        <v>12</v>
      </c>
      <c r="I54" s="23" t="s">
        <v>12</v>
      </c>
      <c r="J54" s="23" t="s">
        <v>12</v>
      </c>
      <c r="K54" s="23" t="s">
        <v>12</v>
      </c>
      <c r="L54" s="27" t="s">
        <v>125</v>
      </c>
      <c r="M54" s="28" t="s">
        <v>12</v>
      </c>
      <c r="N54" s="67">
        <v>40771</v>
      </c>
    </row>
    <row r="55" spans="1:14" s="68" customFormat="1" ht="21.75" customHeight="1">
      <c r="A55" s="50">
        <v>6</v>
      </c>
      <c r="B55" s="56" t="s">
        <v>213</v>
      </c>
      <c r="C55" s="56" t="s">
        <v>11</v>
      </c>
      <c r="D55" s="69">
        <v>1100000</v>
      </c>
      <c r="E55" s="56" t="s">
        <v>164</v>
      </c>
      <c r="F55" s="52" t="s">
        <v>174</v>
      </c>
      <c r="G55" s="50" t="s">
        <v>12</v>
      </c>
      <c r="H55" s="23" t="s">
        <v>12</v>
      </c>
      <c r="I55" s="23" t="s">
        <v>12</v>
      </c>
      <c r="J55" s="23" t="s">
        <v>12</v>
      </c>
      <c r="K55" s="23" t="s">
        <v>12</v>
      </c>
      <c r="L55" s="27" t="s">
        <v>125</v>
      </c>
      <c r="M55" s="28" t="s">
        <v>12</v>
      </c>
      <c r="N55" s="67">
        <v>40789</v>
      </c>
    </row>
    <row r="56" spans="1:14" s="68" customFormat="1" ht="21.75" customHeight="1">
      <c r="A56" s="50">
        <v>7</v>
      </c>
      <c r="B56" s="56" t="s">
        <v>214</v>
      </c>
      <c r="C56" s="56" t="s">
        <v>11</v>
      </c>
      <c r="D56" s="69">
        <v>61520000</v>
      </c>
      <c r="E56" s="56" t="s">
        <v>215</v>
      </c>
      <c r="F56" s="71" t="s">
        <v>216</v>
      </c>
      <c r="G56" s="58" t="s">
        <v>198</v>
      </c>
      <c r="H56" s="23" t="s">
        <v>12</v>
      </c>
      <c r="I56" s="23" t="s">
        <v>12</v>
      </c>
      <c r="J56" s="23" t="s">
        <v>12</v>
      </c>
      <c r="K56" s="23" t="s">
        <v>12</v>
      </c>
      <c r="L56" s="27" t="s">
        <v>125</v>
      </c>
      <c r="M56" s="28" t="s">
        <v>12</v>
      </c>
      <c r="N56" s="58" t="s">
        <v>198</v>
      </c>
    </row>
    <row r="57" spans="1:14" s="68" customFormat="1" ht="21.75" customHeight="1">
      <c r="A57" s="50">
        <v>8</v>
      </c>
      <c r="B57" s="53" t="s">
        <v>217</v>
      </c>
      <c r="C57" s="53" t="s">
        <v>11</v>
      </c>
      <c r="D57" s="69">
        <v>750000</v>
      </c>
      <c r="E57" s="56" t="s">
        <v>164</v>
      </c>
      <c r="F57" s="52" t="s">
        <v>171</v>
      </c>
      <c r="G57" s="50" t="s">
        <v>12</v>
      </c>
      <c r="H57" s="23" t="s">
        <v>12</v>
      </c>
      <c r="I57" s="23" t="s">
        <v>12</v>
      </c>
      <c r="J57" s="23" t="s">
        <v>12</v>
      </c>
      <c r="K57" s="23" t="s">
        <v>12</v>
      </c>
      <c r="L57" s="27" t="s">
        <v>125</v>
      </c>
      <c r="M57" s="28" t="s">
        <v>12</v>
      </c>
      <c r="N57" s="67">
        <v>40771</v>
      </c>
    </row>
    <row r="58" spans="1:14" s="68" customFormat="1" ht="21.75" customHeight="1">
      <c r="A58" s="50">
        <v>9</v>
      </c>
      <c r="B58" s="53" t="s">
        <v>218</v>
      </c>
      <c r="C58" s="53" t="s">
        <v>11</v>
      </c>
      <c r="D58" s="69">
        <v>750000</v>
      </c>
      <c r="E58" s="56" t="s">
        <v>164</v>
      </c>
      <c r="F58" s="52" t="s">
        <v>171</v>
      </c>
      <c r="G58" s="50" t="s">
        <v>12</v>
      </c>
      <c r="H58" s="23" t="s">
        <v>12</v>
      </c>
      <c r="I58" s="23" t="s">
        <v>12</v>
      </c>
      <c r="J58" s="23" t="s">
        <v>12</v>
      </c>
      <c r="K58" s="23" t="s">
        <v>12</v>
      </c>
      <c r="L58" s="27" t="s">
        <v>125</v>
      </c>
      <c r="M58" s="28" t="s">
        <v>12</v>
      </c>
      <c r="N58" s="67">
        <v>40771</v>
      </c>
    </row>
    <row r="59" spans="1:14" s="68" customFormat="1" ht="21.75" customHeight="1">
      <c r="A59" s="50">
        <v>10</v>
      </c>
      <c r="B59" s="53" t="s">
        <v>219</v>
      </c>
      <c r="C59" s="53" t="s">
        <v>11</v>
      </c>
      <c r="D59" s="69">
        <v>965000</v>
      </c>
      <c r="E59" s="56" t="s">
        <v>164</v>
      </c>
      <c r="F59" s="52" t="s">
        <v>171</v>
      </c>
      <c r="G59" s="50" t="s">
        <v>12</v>
      </c>
      <c r="H59" s="23" t="s">
        <v>12</v>
      </c>
      <c r="I59" s="23" t="s">
        <v>12</v>
      </c>
      <c r="J59" s="23" t="s">
        <v>12</v>
      </c>
      <c r="K59" s="23" t="s">
        <v>12</v>
      </c>
      <c r="L59" s="27" t="s">
        <v>125</v>
      </c>
      <c r="M59" s="28" t="s">
        <v>12</v>
      </c>
      <c r="N59" s="67">
        <v>40771</v>
      </c>
    </row>
    <row r="60" spans="1:14" s="68" customFormat="1" ht="21.75" customHeight="1">
      <c r="A60" s="50">
        <v>11</v>
      </c>
      <c r="B60" s="53" t="s">
        <v>220</v>
      </c>
      <c r="C60" s="53" t="s">
        <v>11</v>
      </c>
      <c r="D60" s="69">
        <v>4908000</v>
      </c>
      <c r="E60" s="53" t="s">
        <v>164</v>
      </c>
      <c r="F60" s="52" t="s">
        <v>165</v>
      </c>
      <c r="G60" s="50" t="s">
        <v>12</v>
      </c>
      <c r="H60" s="23" t="s">
        <v>12</v>
      </c>
      <c r="I60" s="23" t="s">
        <v>12</v>
      </c>
      <c r="J60" s="23" t="s">
        <v>12</v>
      </c>
      <c r="K60" s="23" t="s">
        <v>12</v>
      </c>
      <c r="L60" s="27" t="s">
        <v>125</v>
      </c>
      <c r="M60" s="28" t="s">
        <v>12</v>
      </c>
      <c r="N60" s="67">
        <v>40831</v>
      </c>
    </row>
    <row r="61" spans="1:14" s="68" customFormat="1" ht="21.75" customHeight="1">
      <c r="A61" s="50">
        <v>12</v>
      </c>
      <c r="B61" s="53" t="s">
        <v>221</v>
      </c>
      <c r="C61" s="53" t="s">
        <v>11</v>
      </c>
      <c r="D61" s="69">
        <v>82000000</v>
      </c>
      <c r="E61" s="53" t="s">
        <v>191</v>
      </c>
      <c r="F61" s="52" t="s">
        <v>165</v>
      </c>
      <c r="G61" s="50" t="s">
        <v>12</v>
      </c>
      <c r="H61" s="23" t="s">
        <v>12</v>
      </c>
      <c r="I61" s="23" t="s">
        <v>12</v>
      </c>
      <c r="J61" s="23" t="s">
        <v>12</v>
      </c>
      <c r="K61" s="23" t="s">
        <v>12</v>
      </c>
      <c r="L61" s="27" t="s">
        <v>125</v>
      </c>
      <c r="M61" s="28" t="s">
        <v>12</v>
      </c>
      <c r="N61" s="67">
        <v>40839</v>
      </c>
    </row>
    <row r="62" spans="1:14" s="29" customFormat="1" ht="22.5" customHeight="1">
      <c r="A62" s="50">
        <v>13</v>
      </c>
      <c r="B62" s="53" t="s">
        <v>222</v>
      </c>
      <c r="C62" s="53" t="s">
        <v>10</v>
      </c>
      <c r="D62" s="69">
        <v>1500000</v>
      </c>
      <c r="E62" s="53" t="s">
        <v>195</v>
      </c>
      <c r="F62" s="52" t="s">
        <v>165</v>
      </c>
      <c r="G62" s="50" t="s">
        <v>12</v>
      </c>
      <c r="H62" s="23" t="s">
        <v>12</v>
      </c>
      <c r="I62" s="23" t="s">
        <v>12</v>
      </c>
      <c r="J62" s="23" t="s">
        <v>12</v>
      </c>
      <c r="K62" s="23" t="s">
        <v>12</v>
      </c>
      <c r="L62" s="27" t="s">
        <v>125</v>
      </c>
      <c r="M62" s="28" t="s">
        <v>12</v>
      </c>
      <c r="N62" s="67">
        <v>40831</v>
      </c>
    </row>
    <row r="63" spans="1:14" s="29" customFormat="1" ht="22.5" customHeight="1">
      <c r="A63" s="50">
        <v>14</v>
      </c>
      <c r="B63" s="53" t="s">
        <v>224</v>
      </c>
      <c r="C63" s="53" t="s">
        <v>10</v>
      </c>
      <c r="D63" s="69">
        <v>40000000</v>
      </c>
      <c r="E63" s="53" t="s">
        <v>164</v>
      </c>
      <c r="F63" s="71" t="s">
        <v>223</v>
      </c>
      <c r="G63" s="58" t="s">
        <v>198</v>
      </c>
      <c r="H63" s="23" t="s">
        <v>12</v>
      </c>
      <c r="I63" s="23" t="s">
        <v>12</v>
      </c>
      <c r="J63" s="23" t="s">
        <v>12</v>
      </c>
      <c r="K63" s="23" t="s">
        <v>12</v>
      </c>
      <c r="L63" s="27" t="s">
        <v>125</v>
      </c>
      <c r="M63" s="28" t="s">
        <v>12</v>
      </c>
      <c r="N63" s="58" t="s">
        <v>198</v>
      </c>
    </row>
    <row r="64" spans="1:14" s="119" customFormat="1" ht="22.5" customHeight="1">
      <c r="A64" s="50"/>
      <c r="B64" s="123" t="s">
        <v>282</v>
      </c>
      <c r="C64" s="53"/>
      <c r="D64" s="72">
        <f>SUM(D50:D63)</f>
        <v>207080000</v>
      </c>
      <c r="E64" s="53"/>
      <c r="F64" s="71"/>
      <c r="G64" s="58"/>
      <c r="H64" s="23"/>
      <c r="I64" s="23"/>
      <c r="J64" s="23"/>
      <c r="K64" s="23"/>
      <c r="L64" s="27"/>
      <c r="M64" s="28"/>
      <c r="N64" s="58"/>
    </row>
    <row r="65" spans="1:14" s="29" customFormat="1" ht="22.5" customHeight="1">
      <c r="A65" s="23"/>
      <c r="B65" s="34" t="s">
        <v>51</v>
      </c>
      <c r="C65" s="24"/>
      <c r="D65" s="33"/>
      <c r="E65" s="23"/>
      <c r="F65" s="26"/>
      <c r="G65" s="23"/>
      <c r="H65" s="23"/>
      <c r="I65" s="23"/>
      <c r="J65" s="23"/>
      <c r="K65" s="23"/>
      <c r="L65" s="27"/>
      <c r="M65" s="28"/>
      <c r="N65" s="24"/>
    </row>
    <row r="66" spans="1:14" s="29" customFormat="1" ht="22.5" customHeight="1">
      <c r="A66" s="50">
        <v>1</v>
      </c>
      <c r="B66" s="53" t="s">
        <v>225</v>
      </c>
      <c r="C66" s="53" t="s">
        <v>10</v>
      </c>
      <c r="D66" s="74">
        <v>10060000</v>
      </c>
      <c r="E66" s="53" t="s">
        <v>164</v>
      </c>
      <c r="F66" s="52" t="s">
        <v>165</v>
      </c>
      <c r="G66" s="50" t="s">
        <v>12</v>
      </c>
      <c r="H66" s="23" t="s">
        <v>12</v>
      </c>
      <c r="I66" s="23" t="s">
        <v>12</v>
      </c>
      <c r="J66" s="23" t="s">
        <v>12</v>
      </c>
      <c r="K66" s="23" t="s">
        <v>12</v>
      </c>
      <c r="L66" s="35" t="s">
        <v>126</v>
      </c>
      <c r="M66" s="28" t="s">
        <v>12</v>
      </c>
      <c r="N66" s="67">
        <v>40853</v>
      </c>
    </row>
    <row r="67" spans="1:14" s="73" customFormat="1" ht="22.5" customHeight="1">
      <c r="A67" s="50">
        <v>2</v>
      </c>
      <c r="B67" s="53" t="s">
        <v>226</v>
      </c>
      <c r="C67" s="53" t="s">
        <v>10</v>
      </c>
      <c r="D67" s="74">
        <v>8560000</v>
      </c>
      <c r="E67" s="53" t="s">
        <v>164</v>
      </c>
      <c r="F67" s="52" t="s">
        <v>165</v>
      </c>
      <c r="G67" s="50" t="s">
        <v>12</v>
      </c>
      <c r="H67" s="23" t="s">
        <v>12</v>
      </c>
      <c r="I67" s="23" t="s">
        <v>12</v>
      </c>
      <c r="J67" s="23" t="s">
        <v>12</v>
      </c>
      <c r="K67" s="23" t="s">
        <v>12</v>
      </c>
      <c r="L67" s="35" t="s">
        <v>126</v>
      </c>
      <c r="M67" s="28" t="s">
        <v>12</v>
      </c>
      <c r="N67" s="67">
        <v>40857</v>
      </c>
    </row>
    <row r="68" spans="1:14" s="73" customFormat="1" ht="22.5" customHeight="1">
      <c r="A68" s="50">
        <v>3</v>
      </c>
      <c r="B68" s="75" t="s">
        <v>227</v>
      </c>
      <c r="C68" s="75"/>
      <c r="D68" s="74">
        <v>165911900</v>
      </c>
      <c r="E68" s="53" t="s">
        <v>170</v>
      </c>
      <c r="F68" s="52" t="s">
        <v>165</v>
      </c>
      <c r="G68" s="50" t="s">
        <v>12</v>
      </c>
      <c r="H68" s="23" t="s">
        <v>12</v>
      </c>
      <c r="I68" s="23" t="s">
        <v>12</v>
      </c>
      <c r="J68" s="23" t="s">
        <v>12</v>
      </c>
      <c r="K68" s="23" t="s">
        <v>12</v>
      </c>
      <c r="L68" s="35" t="s">
        <v>126</v>
      </c>
      <c r="M68" s="28" t="s">
        <v>12</v>
      </c>
      <c r="N68" s="67">
        <v>40860</v>
      </c>
    </row>
    <row r="69" spans="1:14" s="73" customFormat="1" ht="22.5" customHeight="1">
      <c r="A69" s="50">
        <v>4</v>
      </c>
      <c r="B69" s="53" t="s">
        <v>228</v>
      </c>
      <c r="C69" s="53" t="s">
        <v>10</v>
      </c>
      <c r="D69" s="74">
        <v>450000</v>
      </c>
      <c r="E69" s="53" t="s">
        <v>164</v>
      </c>
      <c r="F69" s="52" t="s">
        <v>171</v>
      </c>
      <c r="G69" s="50" t="s">
        <v>12</v>
      </c>
      <c r="H69" s="23" t="s">
        <v>12</v>
      </c>
      <c r="I69" s="23" t="s">
        <v>12</v>
      </c>
      <c r="J69" s="23" t="s">
        <v>12</v>
      </c>
      <c r="K69" s="23" t="s">
        <v>12</v>
      </c>
      <c r="L69" s="35" t="s">
        <v>126</v>
      </c>
      <c r="M69" s="28" t="s">
        <v>12</v>
      </c>
      <c r="N69" s="67">
        <v>40793</v>
      </c>
    </row>
    <row r="70" spans="1:14" s="73" customFormat="1" ht="22.5" customHeight="1">
      <c r="A70" s="50">
        <v>5</v>
      </c>
      <c r="B70" s="53" t="s">
        <v>229</v>
      </c>
      <c r="C70" s="53" t="s">
        <v>10</v>
      </c>
      <c r="D70" s="74">
        <v>5570000</v>
      </c>
      <c r="E70" s="53" t="s">
        <v>230</v>
      </c>
      <c r="F70" s="52" t="s">
        <v>165</v>
      </c>
      <c r="G70" s="50" t="s">
        <v>12</v>
      </c>
      <c r="H70" s="23" t="s">
        <v>12</v>
      </c>
      <c r="I70" s="23" t="s">
        <v>12</v>
      </c>
      <c r="J70" s="23" t="s">
        <v>12</v>
      </c>
      <c r="K70" s="23" t="s">
        <v>12</v>
      </c>
      <c r="L70" s="35" t="s">
        <v>126</v>
      </c>
      <c r="M70" s="28" t="s">
        <v>12</v>
      </c>
      <c r="N70" s="67">
        <v>40864</v>
      </c>
    </row>
    <row r="71" spans="1:14" s="73" customFormat="1" ht="22.5" customHeight="1">
      <c r="A71" s="50">
        <v>6</v>
      </c>
      <c r="B71" s="53" t="s">
        <v>231</v>
      </c>
      <c r="C71" s="53" t="s">
        <v>10</v>
      </c>
      <c r="D71" s="74">
        <v>5900000</v>
      </c>
      <c r="E71" s="53" t="s">
        <v>164</v>
      </c>
      <c r="F71" s="71" t="s">
        <v>232</v>
      </c>
      <c r="G71" s="58" t="s">
        <v>198</v>
      </c>
      <c r="H71" s="23" t="s">
        <v>12</v>
      </c>
      <c r="I71" s="23" t="s">
        <v>12</v>
      </c>
      <c r="J71" s="23" t="s">
        <v>12</v>
      </c>
      <c r="K71" s="23" t="s">
        <v>12</v>
      </c>
      <c r="L71" s="35" t="s">
        <v>126</v>
      </c>
      <c r="M71" s="28" t="s">
        <v>12</v>
      </c>
      <c r="N71" s="58" t="s">
        <v>198</v>
      </c>
    </row>
    <row r="72" spans="1:14" s="73" customFormat="1" ht="28.5" customHeight="1">
      <c r="A72" s="50">
        <v>7</v>
      </c>
      <c r="B72" s="53" t="s">
        <v>233</v>
      </c>
      <c r="C72" s="53" t="s">
        <v>10</v>
      </c>
      <c r="D72" s="74">
        <v>3200000</v>
      </c>
      <c r="E72" s="53" t="s">
        <v>164</v>
      </c>
      <c r="F72" s="52" t="s">
        <v>234</v>
      </c>
      <c r="G72" s="76" t="s">
        <v>55</v>
      </c>
      <c r="H72" s="23" t="s">
        <v>12</v>
      </c>
      <c r="I72" s="23" t="s">
        <v>12</v>
      </c>
      <c r="J72" s="23" t="s">
        <v>12</v>
      </c>
      <c r="K72" s="23" t="s">
        <v>12</v>
      </c>
      <c r="L72" s="35" t="s">
        <v>126</v>
      </c>
      <c r="M72" s="28" t="s">
        <v>12</v>
      </c>
      <c r="N72" s="67">
        <v>40867</v>
      </c>
    </row>
    <row r="73" spans="1:14" s="73" customFormat="1" ht="25.5" customHeight="1">
      <c r="A73" s="50">
        <v>8</v>
      </c>
      <c r="B73" s="53" t="s">
        <v>235</v>
      </c>
      <c r="C73" s="53" t="s">
        <v>10</v>
      </c>
      <c r="D73" s="74">
        <v>450000</v>
      </c>
      <c r="E73" s="53" t="s">
        <v>164</v>
      </c>
      <c r="F73" s="52" t="s">
        <v>171</v>
      </c>
      <c r="G73" s="50" t="s">
        <v>12</v>
      </c>
      <c r="H73" s="23" t="s">
        <v>12</v>
      </c>
      <c r="I73" s="23" t="s">
        <v>12</v>
      </c>
      <c r="J73" s="23" t="s">
        <v>12</v>
      </c>
      <c r="K73" s="23" t="s">
        <v>12</v>
      </c>
      <c r="L73" s="35" t="s">
        <v>126</v>
      </c>
      <c r="M73" s="28" t="s">
        <v>12</v>
      </c>
      <c r="N73" s="67">
        <v>40798</v>
      </c>
    </row>
    <row r="74" spans="1:14" s="73" customFormat="1" ht="27" customHeight="1">
      <c r="A74" s="50">
        <v>9</v>
      </c>
      <c r="B74" s="53" t="s">
        <v>236</v>
      </c>
      <c r="C74" s="53" t="s">
        <v>10</v>
      </c>
      <c r="D74" s="74">
        <v>18600000</v>
      </c>
      <c r="E74" s="53" t="s">
        <v>164</v>
      </c>
      <c r="F74" s="52" t="s">
        <v>165</v>
      </c>
      <c r="G74" s="50" t="s">
        <v>12</v>
      </c>
      <c r="H74" s="23" t="s">
        <v>12</v>
      </c>
      <c r="I74" s="23" t="s">
        <v>12</v>
      </c>
      <c r="J74" s="23" t="s">
        <v>12</v>
      </c>
      <c r="K74" s="23" t="s">
        <v>12</v>
      </c>
      <c r="L74" s="35" t="s">
        <v>126</v>
      </c>
      <c r="M74" s="28" t="s">
        <v>12</v>
      </c>
      <c r="N74" s="67">
        <v>40871</v>
      </c>
    </row>
    <row r="75" spans="1:14" s="29" customFormat="1" ht="27" customHeight="1">
      <c r="A75" s="23"/>
      <c r="B75" s="123" t="s">
        <v>283</v>
      </c>
      <c r="C75" s="23"/>
      <c r="D75" s="33">
        <f>SUM(D66:D74)</f>
        <v>218701900</v>
      </c>
      <c r="E75" s="23"/>
      <c r="F75" s="26"/>
      <c r="G75" s="23"/>
      <c r="H75" s="23"/>
      <c r="I75" s="23"/>
      <c r="J75" s="23"/>
      <c r="K75" s="23"/>
      <c r="L75" s="35"/>
      <c r="M75" s="28"/>
      <c r="N75" s="24"/>
    </row>
    <row r="76" spans="1:14" s="119" customFormat="1" ht="27" customHeight="1">
      <c r="A76" s="23"/>
      <c r="B76" s="32" t="s">
        <v>41</v>
      </c>
      <c r="C76" s="23"/>
      <c r="D76" s="33"/>
      <c r="E76" s="23"/>
      <c r="F76" s="26"/>
      <c r="G76" s="23"/>
      <c r="H76" s="23"/>
      <c r="I76" s="23"/>
      <c r="J76" s="23"/>
      <c r="K76" s="23"/>
      <c r="L76" s="35"/>
      <c r="M76" s="28"/>
      <c r="N76" s="24"/>
    </row>
    <row r="77" spans="1:14" s="29" customFormat="1" ht="24" customHeight="1">
      <c r="A77" s="50">
        <v>1</v>
      </c>
      <c r="B77" s="54" t="s">
        <v>237</v>
      </c>
      <c r="C77" s="53" t="s">
        <v>11</v>
      </c>
      <c r="D77" s="78">
        <v>15461500</v>
      </c>
      <c r="E77" s="53" t="s">
        <v>170</v>
      </c>
      <c r="F77" s="52" t="s">
        <v>165</v>
      </c>
      <c r="G77" s="50" t="s">
        <v>12</v>
      </c>
      <c r="H77" s="23" t="s">
        <v>12</v>
      </c>
      <c r="I77" s="23" t="s">
        <v>12</v>
      </c>
      <c r="J77" s="23" t="s">
        <v>12</v>
      </c>
      <c r="K77" s="23" t="s">
        <v>12</v>
      </c>
      <c r="L77" s="35" t="s">
        <v>127</v>
      </c>
      <c r="M77" s="28" t="s">
        <v>12</v>
      </c>
      <c r="N77" s="67">
        <v>40871</v>
      </c>
    </row>
    <row r="78" spans="1:14" s="29" customFormat="1" ht="25.5" customHeight="1">
      <c r="A78" s="50">
        <v>2</v>
      </c>
      <c r="B78" s="53" t="s">
        <v>238</v>
      </c>
      <c r="C78" s="53" t="s">
        <v>11</v>
      </c>
      <c r="D78" s="78">
        <v>5461500</v>
      </c>
      <c r="E78" s="53" t="s">
        <v>170</v>
      </c>
      <c r="F78" s="52" t="s">
        <v>165</v>
      </c>
      <c r="G78" s="50" t="s">
        <v>12</v>
      </c>
      <c r="H78" s="23" t="s">
        <v>12</v>
      </c>
      <c r="I78" s="23" t="s">
        <v>12</v>
      </c>
      <c r="J78" s="23" t="s">
        <v>12</v>
      </c>
      <c r="K78" s="23" t="s">
        <v>12</v>
      </c>
      <c r="L78" s="35" t="s">
        <v>127</v>
      </c>
      <c r="M78" s="28" t="s">
        <v>12</v>
      </c>
      <c r="N78" s="67">
        <v>40874</v>
      </c>
    </row>
    <row r="79" spans="1:14" s="77" customFormat="1" ht="25.5" customHeight="1">
      <c r="A79" s="50">
        <v>3</v>
      </c>
      <c r="B79" s="53" t="s">
        <v>239</v>
      </c>
      <c r="C79" s="53" t="s">
        <v>11</v>
      </c>
      <c r="D79" s="78">
        <v>4461500</v>
      </c>
      <c r="E79" s="53" t="s">
        <v>170</v>
      </c>
      <c r="F79" s="52" t="s">
        <v>165</v>
      </c>
      <c r="G79" s="50" t="s">
        <v>12</v>
      </c>
      <c r="H79" s="23" t="s">
        <v>12</v>
      </c>
      <c r="I79" s="23" t="s">
        <v>12</v>
      </c>
      <c r="J79" s="23" t="s">
        <v>12</v>
      </c>
      <c r="K79" s="23" t="s">
        <v>12</v>
      </c>
      <c r="L79" s="35" t="s">
        <v>127</v>
      </c>
      <c r="M79" s="28" t="s">
        <v>12</v>
      </c>
      <c r="N79" s="67">
        <v>40874</v>
      </c>
    </row>
    <row r="80" spans="1:14" s="29" customFormat="1" ht="23.25" customHeight="1">
      <c r="A80" s="50">
        <v>4</v>
      </c>
      <c r="B80" s="79" t="s">
        <v>240</v>
      </c>
      <c r="C80" s="80" t="s">
        <v>10</v>
      </c>
      <c r="D80" s="81">
        <v>25000000</v>
      </c>
      <c r="E80" s="53" t="s">
        <v>195</v>
      </c>
      <c r="F80" s="52" t="s">
        <v>165</v>
      </c>
      <c r="G80" s="50" t="s">
        <v>12</v>
      </c>
      <c r="H80" s="23" t="s">
        <v>12</v>
      </c>
      <c r="I80" s="23" t="s">
        <v>12</v>
      </c>
      <c r="J80" s="23" t="s">
        <v>12</v>
      </c>
      <c r="K80" s="23" t="s">
        <v>12</v>
      </c>
      <c r="L80" s="35" t="s">
        <v>127</v>
      </c>
      <c r="M80" s="28" t="s">
        <v>12</v>
      </c>
      <c r="N80" s="67">
        <v>40874</v>
      </c>
    </row>
    <row r="81" spans="1:14" s="29" customFormat="1" ht="18" customHeight="1">
      <c r="A81" s="23"/>
      <c r="B81" s="132" t="s">
        <v>284</v>
      </c>
      <c r="C81" s="23"/>
      <c r="D81" s="133">
        <f>SUM(D77:D80)</f>
        <v>50384500</v>
      </c>
      <c r="E81" s="23"/>
      <c r="F81" s="26"/>
      <c r="G81" s="23"/>
      <c r="H81" s="23"/>
      <c r="I81" s="23"/>
      <c r="J81" s="23"/>
      <c r="K81" s="23"/>
      <c r="L81" s="35"/>
      <c r="M81" s="28"/>
      <c r="N81" s="24"/>
    </row>
    <row r="82" spans="1:14" s="119" customFormat="1" ht="25.5" customHeight="1">
      <c r="A82" s="31"/>
      <c r="B82" s="135"/>
      <c r="C82" s="31"/>
      <c r="D82" s="136"/>
      <c r="E82" s="31"/>
      <c r="F82" s="137"/>
      <c r="G82" s="31"/>
      <c r="H82" s="31"/>
      <c r="I82" s="31"/>
      <c r="J82" s="31"/>
      <c r="K82" s="31"/>
      <c r="L82" s="138"/>
      <c r="M82" s="31"/>
      <c r="N82" s="122"/>
    </row>
    <row r="83" spans="1:14" s="119" customFormat="1" ht="25.5" customHeight="1">
      <c r="A83" s="31"/>
      <c r="B83" s="135"/>
      <c r="C83" s="31"/>
      <c r="D83" s="136"/>
      <c r="E83" s="31"/>
      <c r="F83" s="137"/>
      <c r="G83" s="31"/>
      <c r="H83" s="31"/>
      <c r="I83" s="31"/>
      <c r="J83" s="31"/>
      <c r="K83" s="31"/>
      <c r="L83" s="138"/>
      <c r="M83" s="31"/>
      <c r="N83" s="122"/>
    </row>
    <row r="84" spans="1:14" s="119" customFormat="1" ht="66" customHeight="1">
      <c r="A84" s="31"/>
      <c r="B84" s="135"/>
      <c r="C84" s="31"/>
      <c r="D84" s="136"/>
      <c r="E84" s="31"/>
      <c r="F84" s="137"/>
      <c r="G84" s="31"/>
      <c r="H84" s="31"/>
      <c r="I84" s="31"/>
      <c r="J84" s="31"/>
      <c r="K84" s="31"/>
      <c r="L84" s="138"/>
      <c r="M84" s="31"/>
      <c r="N84" s="122"/>
    </row>
    <row r="85" spans="1:14" s="119" customFormat="1" ht="31.5" customHeight="1">
      <c r="A85" s="23"/>
      <c r="B85" s="32" t="s">
        <v>42</v>
      </c>
      <c r="C85" s="23"/>
      <c r="D85" s="33"/>
      <c r="E85" s="23"/>
      <c r="F85" s="26"/>
      <c r="G85" s="23"/>
      <c r="H85" s="23"/>
      <c r="I85" s="23"/>
      <c r="J85" s="23"/>
      <c r="K85" s="23"/>
      <c r="L85" s="35"/>
      <c r="M85" s="28"/>
      <c r="N85" s="24"/>
    </row>
    <row r="86" spans="1:14" s="29" customFormat="1" ht="23.25" customHeight="1">
      <c r="A86" s="50">
        <v>1</v>
      </c>
      <c r="B86" s="82" t="s">
        <v>56</v>
      </c>
      <c r="C86" s="83" t="s">
        <v>11</v>
      </c>
      <c r="D86" s="84">
        <v>18000000</v>
      </c>
      <c r="E86" s="82" t="s">
        <v>192</v>
      </c>
      <c r="F86" s="52" t="s">
        <v>165</v>
      </c>
      <c r="G86" s="50" t="s">
        <v>12</v>
      </c>
      <c r="H86" s="23" t="s">
        <v>12</v>
      </c>
      <c r="I86" s="23" t="s">
        <v>12</v>
      </c>
      <c r="J86" s="23" t="s">
        <v>12</v>
      </c>
      <c r="K86" s="23" t="s">
        <v>12</v>
      </c>
      <c r="L86" s="35" t="s">
        <v>128</v>
      </c>
      <c r="M86" s="28" t="s">
        <v>12</v>
      </c>
      <c r="N86" s="67">
        <v>40885</v>
      </c>
    </row>
    <row r="87" spans="1:14" s="29" customFormat="1" ht="28.5" customHeight="1">
      <c r="A87" s="50">
        <v>2</v>
      </c>
      <c r="B87" s="82" t="s">
        <v>61</v>
      </c>
      <c r="C87" s="82" t="s">
        <v>10</v>
      </c>
      <c r="D87" s="84">
        <v>213000000</v>
      </c>
      <c r="E87" s="82" t="s">
        <v>195</v>
      </c>
      <c r="F87" s="52" t="s">
        <v>165</v>
      </c>
      <c r="G87" s="50" t="s">
        <v>12</v>
      </c>
      <c r="H87" s="23" t="s">
        <v>12</v>
      </c>
      <c r="I87" s="23" t="s">
        <v>12</v>
      </c>
      <c r="J87" s="23" t="s">
        <v>12</v>
      </c>
      <c r="K87" s="23" t="s">
        <v>12</v>
      </c>
      <c r="L87" s="35" t="s">
        <v>142</v>
      </c>
      <c r="M87" s="28" t="s">
        <v>55</v>
      </c>
      <c r="N87" s="67">
        <v>40888</v>
      </c>
    </row>
    <row r="88" spans="1:14" s="29" customFormat="1" ht="20.25" customHeight="1">
      <c r="A88" s="23"/>
      <c r="B88" s="123" t="s">
        <v>285</v>
      </c>
      <c r="C88" s="24"/>
      <c r="D88" s="33">
        <f>SUM(D86:D87)</f>
        <v>231000000</v>
      </c>
      <c r="E88" s="23"/>
      <c r="F88" s="26"/>
      <c r="G88" s="23"/>
      <c r="H88" s="23"/>
      <c r="I88" s="23"/>
      <c r="J88" s="23"/>
      <c r="K88" s="23"/>
      <c r="L88" s="35"/>
      <c r="M88" s="28"/>
      <c r="N88" s="24"/>
    </row>
    <row r="89" spans="1:14" s="119" customFormat="1" ht="20.25" customHeight="1">
      <c r="A89" s="23"/>
      <c r="B89" s="32" t="s">
        <v>43</v>
      </c>
      <c r="C89" s="24"/>
      <c r="D89" s="33"/>
      <c r="E89" s="23"/>
      <c r="F89" s="26"/>
      <c r="G89" s="23"/>
      <c r="H89" s="23"/>
      <c r="I89" s="23"/>
      <c r="J89" s="23"/>
      <c r="K89" s="23"/>
      <c r="L89" s="35"/>
      <c r="M89" s="28"/>
      <c r="N89" s="24"/>
    </row>
    <row r="90" spans="1:14" s="85" customFormat="1" ht="20.25" customHeight="1">
      <c r="A90" s="50">
        <v>1</v>
      </c>
      <c r="B90" s="87" t="s">
        <v>241</v>
      </c>
      <c r="C90" s="87" t="s">
        <v>11</v>
      </c>
      <c r="D90" s="88">
        <v>11000000</v>
      </c>
      <c r="E90" s="87" t="s">
        <v>164</v>
      </c>
      <c r="F90" s="52" t="s">
        <v>165</v>
      </c>
      <c r="G90" s="50" t="s">
        <v>12</v>
      </c>
      <c r="H90" s="23" t="s">
        <v>12</v>
      </c>
      <c r="I90" s="23" t="s">
        <v>12</v>
      </c>
      <c r="J90" s="23" t="s">
        <v>12</v>
      </c>
      <c r="K90" s="23" t="s">
        <v>12</v>
      </c>
      <c r="L90" s="35" t="s">
        <v>129</v>
      </c>
      <c r="M90" s="28" t="s">
        <v>12</v>
      </c>
      <c r="N90" s="67">
        <v>40888</v>
      </c>
    </row>
    <row r="91" spans="1:14" s="85" customFormat="1" ht="20.25" customHeight="1">
      <c r="A91" s="50">
        <v>2</v>
      </c>
      <c r="B91" s="53" t="s">
        <v>242</v>
      </c>
      <c r="C91" s="53" t="s">
        <v>11</v>
      </c>
      <c r="D91" s="86">
        <v>2500000</v>
      </c>
      <c r="E91" s="53" t="s">
        <v>170</v>
      </c>
      <c r="F91" s="52" t="s">
        <v>165</v>
      </c>
      <c r="G91" s="50" t="s">
        <v>12</v>
      </c>
      <c r="H91" s="23" t="s">
        <v>12</v>
      </c>
      <c r="I91" s="23" t="s">
        <v>12</v>
      </c>
      <c r="J91" s="23" t="s">
        <v>12</v>
      </c>
      <c r="K91" s="23" t="s">
        <v>12</v>
      </c>
      <c r="L91" s="35" t="s">
        <v>129</v>
      </c>
      <c r="M91" s="28" t="s">
        <v>12</v>
      </c>
      <c r="N91" s="67">
        <v>40934</v>
      </c>
    </row>
    <row r="92" spans="1:14" s="85" customFormat="1" ht="20.25" customHeight="1">
      <c r="A92" s="50">
        <v>3</v>
      </c>
      <c r="B92" s="53" t="s">
        <v>243</v>
      </c>
      <c r="C92" s="53" t="s">
        <v>11</v>
      </c>
      <c r="D92" s="86">
        <v>6500000</v>
      </c>
      <c r="E92" s="53" t="s">
        <v>170</v>
      </c>
      <c r="F92" s="52" t="s">
        <v>165</v>
      </c>
      <c r="G92" s="50" t="s">
        <v>12</v>
      </c>
      <c r="H92" s="23" t="s">
        <v>12</v>
      </c>
      <c r="I92" s="23" t="s">
        <v>12</v>
      </c>
      <c r="J92" s="23" t="s">
        <v>12</v>
      </c>
      <c r="K92" s="23" t="s">
        <v>12</v>
      </c>
      <c r="L92" s="35" t="s">
        <v>129</v>
      </c>
      <c r="M92" s="28" t="s">
        <v>12</v>
      </c>
      <c r="N92" s="67">
        <v>40934</v>
      </c>
    </row>
    <row r="93" spans="1:14" s="85" customFormat="1" ht="20.25" customHeight="1">
      <c r="A93" s="50">
        <v>4</v>
      </c>
      <c r="B93" s="87" t="s">
        <v>92</v>
      </c>
      <c r="C93" s="89" t="s">
        <v>10</v>
      </c>
      <c r="D93" s="90">
        <v>10200000</v>
      </c>
      <c r="E93" s="87" t="s">
        <v>164</v>
      </c>
      <c r="F93" s="52" t="s">
        <v>165</v>
      </c>
      <c r="G93" s="50" t="s">
        <v>12</v>
      </c>
      <c r="H93" s="23" t="s">
        <v>12</v>
      </c>
      <c r="I93" s="23" t="s">
        <v>12</v>
      </c>
      <c r="J93" s="23" t="s">
        <v>12</v>
      </c>
      <c r="K93" s="23" t="s">
        <v>12</v>
      </c>
      <c r="L93" s="35" t="s">
        <v>129</v>
      </c>
      <c r="M93" s="28" t="s">
        <v>12</v>
      </c>
      <c r="N93" s="67">
        <v>40895</v>
      </c>
    </row>
    <row r="94" spans="1:14" s="29" customFormat="1" ht="22.5" customHeight="1">
      <c r="A94" s="50">
        <v>5</v>
      </c>
      <c r="B94" s="89" t="s">
        <v>91</v>
      </c>
      <c r="C94" s="89" t="s">
        <v>10</v>
      </c>
      <c r="D94" s="90">
        <v>37500000</v>
      </c>
      <c r="E94" s="87" t="s">
        <v>164</v>
      </c>
      <c r="F94" s="52" t="s">
        <v>165</v>
      </c>
      <c r="G94" s="50" t="s">
        <v>12</v>
      </c>
      <c r="H94" s="23" t="s">
        <v>12</v>
      </c>
      <c r="I94" s="23" t="s">
        <v>12</v>
      </c>
      <c r="J94" s="23" t="s">
        <v>12</v>
      </c>
      <c r="K94" s="23" t="s">
        <v>12</v>
      </c>
      <c r="L94" s="35" t="s">
        <v>129</v>
      </c>
      <c r="M94" s="28" t="s">
        <v>12</v>
      </c>
      <c r="N94" s="67">
        <v>40899</v>
      </c>
    </row>
    <row r="95" spans="1:14" s="29" customFormat="1" ht="25.5" customHeight="1">
      <c r="A95" s="50">
        <v>6</v>
      </c>
      <c r="B95" s="87" t="s">
        <v>244</v>
      </c>
      <c r="C95" s="89" t="s">
        <v>10</v>
      </c>
      <c r="D95" s="90">
        <v>25000000</v>
      </c>
      <c r="E95" s="53" t="s">
        <v>195</v>
      </c>
      <c r="F95" s="52" t="s">
        <v>165</v>
      </c>
      <c r="G95" s="50" t="s">
        <v>12</v>
      </c>
      <c r="H95" s="23" t="s">
        <v>12</v>
      </c>
      <c r="I95" s="23" t="s">
        <v>12</v>
      </c>
      <c r="J95" s="23" t="s">
        <v>12</v>
      </c>
      <c r="K95" s="23" t="s">
        <v>12</v>
      </c>
      <c r="L95" s="35" t="s">
        <v>129</v>
      </c>
      <c r="M95" s="28" t="s">
        <v>12</v>
      </c>
      <c r="N95" s="67">
        <v>40909</v>
      </c>
    </row>
    <row r="96" spans="1:14" s="29" customFormat="1" ht="24" customHeight="1">
      <c r="A96" s="50">
        <v>7</v>
      </c>
      <c r="B96" s="87" t="s">
        <v>245</v>
      </c>
      <c r="C96" s="89" t="s">
        <v>10</v>
      </c>
      <c r="D96" s="90">
        <v>52000000</v>
      </c>
      <c r="E96" s="53" t="s">
        <v>164</v>
      </c>
      <c r="F96" s="52" t="s">
        <v>165</v>
      </c>
      <c r="G96" s="50" t="s">
        <v>12</v>
      </c>
      <c r="H96" s="23" t="s">
        <v>12</v>
      </c>
      <c r="I96" s="23" t="s">
        <v>12</v>
      </c>
      <c r="J96" s="23" t="s">
        <v>12</v>
      </c>
      <c r="K96" s="23" t="s">
        <v>12</v>
      </c>
      <c r="L96" s="35" t="s">
        <v>129</v>
      </c>
      <c r="M96" s="28" t="s">
        <v>12</v>
      </c>
      <c r="N96" s="67">
        <v>40909</v>
      </c>
    </row>
    <row r="97" spans="1:14" s="29" customFormat="1" ht="20.25" customHeight="1">
      <c r="A97" s="23"/>
      <c r="B97" s="123" t="s">
        <v>286</v>
      </c>
      <c r="C97" s="24"/>
      <c r="D97" s="33">
        <f>SUM(D90:D96)</f>
        <v>144700000</v>
      </c>
      <c r="E97" s="23"/>
      <c r="F97" s="26"/>
      <c r="G97" s="23"/>
      <c r="H97" s="23"/>
      <c r="I97" s="23"/>
      <c r="J97" s="23"/>
      <c r="K97" s="23"/>
      <c r="L97" s="35"/>
      <c r="M97" s="28"/>
      <c r="N97" s="24"/>
    </row>
    <row r="98" spans="1:14" s="119" customFormat="1" ht="20.25" customHeight="1">
      <c r="A98" s="23"/>
      <c r="B98" s="32" t="s">
        <v>44</v>
      </c>
      <c r="C98" s="24"/>
      <c r="D98" s="33"/>
      <c r="E98" s="23"/>
      <c r="F98" s="26"/>
      <c r="G98" s="23"/>
      <c r="H98" s="23"/>
      <c r="I98" s="23"/>
      <c r="J98" s="23"/>
      <c r="K98" s="23"/>
      <c r="L98" s="35"/>
      <c r="M98" s="28"/>
      <c r="N98" s="24"/>
    </row>
    <row r="99" spans="1:14" s="91" customFormat="1" ht="25.5" customHeight="1">
      <c r="A99" s="50">
        <v>1</v>
      </c>
      <c r="B99" s="53" t="s">
        <v>246</v>
      </c>
      <c r="C99" s="53" t="s">
        <v>11</v>
      </c>
      <c r="D99" s="92">
        <v>3600000</v>
      </c>
      <c r="E99" s="53" t="s">
        <v>170</v>
      </c>
      <c r="F99" s="52" t="s">
        <v>165</v>
      </c>
      <c r="G99" s="50" t="s">
        <v>12</v>
      </c>
      <c r="H99" s="23" t="s">
        <v>12</v>
      </c>
      <c r="I99" s="23" t="s">
        <v>12</v>
      </c>
      <c r="J99" s="23" t="s">
        <v>12</v>
      </c>
      <c r="K99" s="23" t="s">
        <v>12</v>
      </c>
      <c r="L99" s="35" t="s">
        <v>130</v>
      </c>
      <c r="M99" s="28" t="s">
        <v>12</v>
      </c>
      <c r="N99" s="67">
        <v>40990</v>
      </c>
    </row>
    <row r="100" spans="1:14" s="91" customFormat="1" ht="20.25" customHeight="1">
      <c r="A100" s="50">
        <v>2</v>
      </c>
      <c r="B100" s="93" t="s">
        <v>247</v>
      </c>
      <c r="C100" s="93" t="s">
        <v>11</v>
      </c>
      <c r="D100" s="94" t="s">
        <v>248</v>
      </c>
      <c r="E100" s="93" t="s">
        <v>167</v>
      </c>
      <c r="F100" s="52" t="s">
        <v>165</v>
      </c>
      <c r="G100" s="50" t="s">
        <v>12</v>
      </c>
      <c r="H100" s="23" t="s">
        <v>12</v>
      </c>
      <c r="I100" s="23" t="s">
        <v>12</v>
      </c>
      <c r="J100" s="23" t="s">
        <v>12</v>
      </c>
      <c r="K100" s="23" t="s">
        <v>12</v>
      </c>
      <c r="L100" s="35" t="s">
        <v>130</v>
      </c>
      <c r="M100" s="28" t="s">
        <v>12</v>
      </c>
      <c r="N100" s="67">
        <v>41000</v>
      </c>
    </row>
    <row r="101" spans="1:14" s="91" customFormat="1" ht="20.25" customHeight="1">
      <c r="A101" s="50">
        <v>3</v>
      </c>
      <c r="B101" s="93" t="s">
        <v>249</v>
      </c>
      <c r="C101" s="93" t="s">
        <v>11</v>
      </c>
      <c r="D101" s="94">
        <v>6828886</v>
      </c>
      <c r="E101" s="93" t="s">
        <v>195</v>
      </c>
      <c r="F101" s="52" t="s">
        <v>165</v>
      </c>
      <c r="G101" s="50" t="s">
        <v>12</v>
      </c>
      <c r="H101" s="23" t="s">
        <v>12</v>
      </c>
      <c r="I101" s="23" t="s">
        <v>12</v>
      </c>
      <c r="J101" s="23" t="s">
        <v>12</v>
      </c>
      <c r="K101" s="23" t="s">
        <v>12</v>
      </c>
      <c r="L101" s="35" t="s">
        <v>130</v>
      </c>
      <c r="M101" s="28" t="s">
        <v>12</v>
      </c>
      <c r="N101" s="67">
        <v>41000</v>
      </c>
    </row>
    <row r="102" spans="1:14" s="91" customFormat="1" ht="20.25" customHeight="1">
      <c r="A102" s="50">
        <v>4</v>
      </c>
      <c r="B102" s="53" t="s">
        <v>250</v>
      </c>
      <c r="C102" s="53" t="s">
        <v>11</v>
      </c>
      <c r="D102" s="92">
        <v>15422500</v>
      </c>
      <c r="E102" s="53" t="s">
        <v>170</v>
      </c>
      <c r="F102" s="52" t="s">
        <v>165</v>
      </c>
      <c r="G102" s="50" t="s">
        <v>12</v>
      </c>
      <c r="H102" s="23" t="s">
        <v>12</v>
      </c>
      <c r="I102" s="23" t="s">
        <v>12</v>
      </c>
      <c r="J102" s="23" t="s">
        <v>12</v>
      </c>
      <c r="K102" s="23" t="s">
        <v>12</v>
      </c>
      <c r="L102" s="35" t="s">
        <v>130</v>
      </c>
      <c r="M102" s="28" t="s">
        <v>12</v>
      </c>
      <c r="N102" s="67">
        <v>40990</v>
      </c>
    </row>
    <row r="103" spans="1:14" s="91" customFormat="1" ht="20.25" customHeight="1">
      <c r="A103" s="50">
        <v>5</v>
      </c>
      <c r="B103" s="53" t="s">
        <v>251</v>
      </c>
      <c r="C103" s="53" t="s">
        <v>11</v>
      </c>
      <c r="D103" s="92">
        <v>11375000</v>
      </c>
      <c r="E103" s="53" t="s">
        <v>170</v>
      </c>
      <c r="F103" s="52" t="s">
        <v>165</v>
      </c>
      <c r="G103" s="50" t="s">
        <v>12</v>
      </c>
      <c r="H103" s="23" t="s">
        <v>12</v>
      </c>
      <c r="I103" s="23" t="s">
        <v>12</v>
      </c>
      <c r="J103" s="23" t="s">
        <v>12</v>
      </c>
      <c r="K103" s="23" t="s">
        <v>12</v>
      </c>
      <c r="L103" s="35" t="s">
        <v>130</v>
      </c>
      <c r="M103" s="28" t="s">
        <v>12</v>
      </c>
      <c r="N103" s="67">
        <v>40990</v>
      </c>
    </row>
    <row r="104" spans="1:14" s="91" customFormat="1" ht="20.25" customHeight="1">
      <c r="A104" s="50">
        <v>6</v>
      </c>
      <c r="B104" s="93" t="s">
        <v>112</v>
      </c>
      <c r="C104" s="93" t="s">
        <v>11</v>
      </c>
      <c r="D104" s="94">
        <v>9000000</v>
      </c>
      <c r="E104" s="93" t="s">
        <v>164</v>
      </c>
      <c r="F104" s="52" t="s">
        <v>165</v>
      </c>
      <c r="G104" s="50" t="s">
        <v>12</v>
      </c>
      <c r="H104" s="23" t="s">
        <v>12</v>
      </c>
      <c r="I104" s="23" t="s">
        <v>12</v>
      </c>
      <c r="J104" s="23" t="s">
        <v>12</v>
      </c>
      <c r="K104" s="23" t="s">
        <v>12</v>
      </c>
      <c r="L104" s="35" t="s">
        <v>130</v>
      </c>
      <c r="M104" s="28" t="s">
        <v>12</v>
      </c>
      <c r="N104" s="67">
        <v>40993</v>
      </c>
    </row>
    <row r="105" spans="1:14" s="91" customFormat="1" ht="20.25" customHeight="1">
      <c r="A105" s="50">
        <v>7</v>
      </c>
      <c r="B105" s="93" t="s">
        <v>119</v>
      </c>
      <c r="C105" s="93" t="s">
        <v>10</v>
      </c>
      <c r="D105" s="94">
        <v>50000000</v>
      </c>
      <c r="E105" s="93" t="s">
        <v>164</v>
      </c>
      <c r="F105" s="52" t="s">
        <v>165</v>
      </c>
      <c r="G105" s="50" t="s">
        <v>12</v>
      </c>
      <c r="H105" s="23" t="s">
        <v>12</v>
      </c>
      <c r="I105" s="23" t="s">
        <v>12</v>
      </c>
      <c r="J105" s="23" t="s">
        <v>12</v>
      </c>
      <c r="K105" s="23" t="s">
        <v>12</v>
      </c>
      <c r="L105" s="35" t="s">
        <v>130</v>
      </c>
      <c r="M105" s="28" t="s">
        <v>12</v>
      </c>
      <c r="N105" s="67">
        <v>41000</v>
      </c>
    </row>
    <row r="106" spans="1:14" s="91" customFormat="1" ht="20.25" customHeight="1">
      <c r="A106" s="50">
        <v>8</v>
      </c>
      <c r="B106" s="53" t="s">
        <v>252</v>
      </c>
      <c r="C106" s="53" t="s">
        <v>10</v>
      </c>
      <c r="D106" s="92">
        <v>7500000</v>
      </c>
      <c r="E106" s="53" t="s">
        <v>195</v>
      </c>
      <c r="F106" s="52" t="s">
        <v>165</v>
      </c>
      <c r="G106" s="50" t="s">
        <v>12</v>
      </c>
      <c r="H106" s="23" t="s">
        <v>12</v>
      </c>
      <c r="I106" s="23" t="s">
        <v>12</v>
      </c>
      <c r="J106" s="23" t="s">
        <v>12</v>
      </c>
      <c r="K106" s="23" t="s">
        <v>12</v>
      </c>
      <c r="L106" s="35" t="s">
        <v>130</v>
      </c>
      <c r="M106" s="28" t="s">
        <v>12</v>
      </c>
      <c r="N106" s="67">
        <v>40990</v>
      </c>
    </row>
    <row r="107" spans="1:14" s="29" customFormat="1" ht="22.5" customHeight="1">
      <c r="A107" s="50">
        <v>9</v>
      </c>
      <c r="B107" s="53" t="s">
        <v>253</v>
      </c>
      <c r="C107" s="53" t="s">
        <v>10</v>
      </c>
      <c r="D107" s="92">
        <v>30000000</v>
      </c>
      <c r="E107" s="53" t="s">
        <v>195</v>
      </c>
      <c r="F107" s="52" t="s">
        <v>165</v>
      </c>
      <c r="G107" s="50" t="s">
        <v>12</v>
      </c>
      <c r="H107" s="23" t="s">
        <v>12</v>
      </c>
      <c r="I107" s="23" t="s">
        <v>12</v>
      </c>
      <c r="J107" s="23" t="s">
        <v>12</v>
      </c>
      <c r="K107" s="23" t="s">
        <v>12</v>
      </c>
      <c r="L107" s="35" t="s">
        <v>130</v>
      </c>
      <c r="M107" s="28" t="s">
        <v>12</v>
      </c>
      <c r="N107" s="67">
        <v>40990</v>
      </c>
    </row>
    <row r="108" spans="1:14" s="29" customFormat="1" ht="22.5" customHeight="1">
      <c r="A108" s="23"/>
      <c r="B108" s="123" t="s">
        <v>287</v>
      </c>
      <c r="C108" s="23"/>
      <c r="D108" s="33">
        <f>SUM(D99:D107)</f>
        <v>133726386</v>
      </c>
      <c r="E108" s="23"/>
      <c r="F108" s="26"/>
      <c r="G108" s="23"/>
      <c r="H108" s="23"/>
      <c r="I108" s="23"/>
      <c r="J108" s="23"/>
      <c r="K108" s="23"/>
      <c r="L108" s="35"/>
      <c r="M108" s="28"/>
      <c r="N108" s="24"/>
    </row>
    <row r="109" spans="1:14" s="119" customFormat="1" ht="22.5" customHeight="1">
      <c r="A109" s="23"/>
      <c r="B109" s="32" t="s">
        <v>52</v>
      </c>
      <c r="C109" s="23"/>
      <c r="D109" s="33"/>
      <c r="E109" s="23"/>
      <c r="F109" s="26"/>
      <c r="G109" s="23"/>
      <c r="H109" s="23"/>
      <c r="I109" s="23"/>
      <c r="J109" s="23"/>
      <c r="K109" s="23"/>
      <c r="L109" s="35"/>
      <c r="M109" s="28"/>
      <c r="N109" s="24"/>
    </row>
    <row r="110" spans="1:14" s="29" customFormat="1" ht="25.5" customHeight="1">
      <c r="A110" s="50">
        <v>1</v>
      </c>
      <c r="B110" s="53" t="s">
        <v>246</v>
      </c>
      <c r="C110" s="53" t="s">
        <v>11</v>
      </c>
      <c r="D110" s="96">
        <v>3600000</v>
      </c>
      <c r="E110" s="53" t="s">
        <v>254</v>
      </c>
      <c r="F110" s="52" t="s">
        <v>165</v>
      </c>
      <c r="G110" s="50" t="s">
        <v>12</v>
      </c>
      <c r="H110" s="23" t="s">
        <v>12</v>
      </c>
      <c r="I110" s="23" t="s">
        <v>12</v>
      </c>
      <c r="J110" s="23" t="s">
        <v>12</v>
      </c>
      <c r="K110" s="23" t="s">
        <v>12</v>
      </c>
      <c r="L110" s="35" t="s">
        <v>131</v>
      </c>
      <c r="M110" s="28" t="s">
        <v>12</v>
      </c>
      <c r="N110" s="67">
        <v>41011</v>
      </c>
    </row>
    <row r="111" spans="1:14" s="29" customFormat="1" ht="22.5" customHeight="1">
      <c r="A111" s="50">
        <v>2</v>
      </c>
      <c r="B111" s="97" t="s">
        <v>255</v>
      </c>
      <c r="C111" s="97" t="s">
        <v>11</v>
      </c>
      <c r="D111" s="100" t="s">
        <v>248</v>
      </c>
      <c r="E111" s="53" t="s">
        <v>164</v>
      </c>
      <c r="F111" s="52" t="s">
        <v>165</v>
      </c>
      <c r="G111" s="50" t="s">
        <v>12</v>
      </c>
      <c r="H111" s="23" t="s">
        <v>12</v>
      </c>
      <c r="I111" s="23" t="s">
        <v>12</v>
      </c>
      <c r="J111" s="23" t="s">
        <v>12</v>
      </c>
      <c r="K111" s="23" t="s">
        <v>12</v>
      </c>
      <c r="L111" s="35" t="s">
        <v>131</v>
      </c>
      <c r="M111" s="28" t="s">
        <v>12</v>
      </c>
      <c r="N111" s="67">
        <v>41025</v>
      </c>
    </row>
    <row r="112" spans="1:14" s="29" customFormat="1" ht="22.5" customHeight="1">
      <c r="A112" s="50">
        <v>3</v>
      </c>
      <c r="B112" s="97" t="s">
        <v>256</v>
      </c>
      <c r="C112" s="97" t="s">
        <v>11</v>
      </c>
      <c r="D112" s="98">
        <v>14000000</v>
      </c>
      <c r="E112" s="53" t="s">
        <v>195</v>
      </c>
      <c r="F112" s="52" t="s">
        <v>165</v>
      </c>
      <c r="G112" s="50" t="s">
        <v>12</v>
      </c>
      <c r="H112" s="23" t="s">
        <v>12</v>
      </c>
      <c r="I112" s="23" t="s">
        <v>12</v>
      </c>
      <c r="J112" s="23" t="s">
        <v>12</v>
      </c>
      <c r="K112" s="23" t="s">
        <v>12</v>
      </c>
      <c r="L112" s="35" t="s">
        <v>131</v>
      </c>
      <c r="M112" s="28" t="s">
        <v>12</v>
      </c>
      <c r="N112" s="67">
        <v>41029</v>
      </c>
    </row>
    <row r="113" spans="1:14" s="95" customFormat="1" ht="22.5" customHeight="1">
      <c r="A113" s="50">
        <v>4</v>
      </c>
      <c r="B113" s="97" t="s">
        <v>257</v>
      </c>
      <c r="C113" s="97" t="s">
        <v>11</v>
      </c>
      <c r="D113" s="100" t="s">
        <v>248</v>
      </c>
      <c r="E113" s="53" t="s">
        <v>195</v>
      </c>
      <c r="F113" s="52" t="s">
        <v>165</v>
      </c>
      <c r="G113" s="50" t="s">
        <v>12</v>
      </c>
      <c r="H113" s="23" t="s">
        <v>12</v>
      </c>
      <c r="I113" s="23" t="s">
        <v>12</v>
      </c>
      <c r="J113" s="23" t="s">
        <v>12</v>
      </c>
      <c r="K113" s="23" t="s">
        <v>12</v>
      </c>
      <c r="L113" s="35" t="s">
        <v>131</v>
      </c>
      <c r="M113" s="28" t="s">
        <v>12</v>
      </c>
      <c r="N113" s="67">
        <v>41029</v>
      </c>
    </row>
    <row r="114" spans="1:14" s="95" customFormat="1" ht="22.5" customHeight="1">
      <c r="A114" s="50">
        <v>5</v>
      </c>
      <c r="B114" s="97" t="s">
        <v>53</v>
      </c>
      <c r="C114" s="97" t="s">
        <v>10</v>
      </c>
      <c r="D114" s="98">
        <v>8000000</v>
      </c>
      <c r="E114" s="53" t="s">
        <v>164</v>
      </c>
      <c r="F114" s="52" t="s">
        <v>165</v>
      </c>
      <c r="G114" s="50" t="s">
        <v>12</v>
      </c>
      <c r="H114" s="23" t="s">
        <v>12</v>
      </c>
      <c r="I114" s="23" t="s">
        <v>12</v>
      </c>
      <c r="J114" s="23" t="s">
        <v>12</v>
      </c>
      <c r="K114" s="23" t="s">
        <v>12</v>
      </c>
      <c r="L114" s="35" t="s">
        <v>131</v>
      </c>
      <c r="M114" s="28" t="s">
        <v>12</v>
      </c>
      <c r="N114" s="67">
        <v>41018</v>
      </c>
    </row>
    <row r="115" spans="1:14" s="95" customFormat="1" ht="22.5" customHeight="1">
      <c r="A115" s="50">
        <v>6</v>
      </c>
      <c r="B115" s="97" t="s">
        <v>95</v>
      </c>
      <c r="C115" s="97" t="s">
        <v>10</v>
      </c>
      <c r="D115" s="98">
        <v>10200000</v>
      </c>
      <c r="E115" s="53" t="s">
        <v>164</v>
      </c>
      <c r="F115" s="52" t="s">
        <v>165</v>
      </c>
      <c r="G115" s="50" t="s">
        <v>12</v>
      </c>
      <c r="H115" s="23" t="s">
        <v>12</v>
      </c>
      <c r="I115" s="23" t="s">
        <v>12</v>
      </c>
      <c r="J115" s="23" t="s">
        <v>12</v>
      </c>
      <c r="K115" s="23" t="s">
        <v>12</v>
      </c>
      <c r="L115" s="35" t="s">
        <v>131</v>
      </c>
      <c r="M115" s="28" t="s">
        <v>12</v>
      </c>
      <c r="N115" s="67">
        <v>41025</v>
      </c>
    </row>
    <row r="116" spans="1:14" s="95" customFormat="1" ht="22.5" customHeight="1">
      <c r="A116" s="50">
        <v>7</v>
      </c>
      <c r="B116" s="97" t="s">
        <v>122</v>
      </c>
      <c r="C116" s="99" t="s">
        <v>123</v>
      </c>
      <c r="D116" s="100">
        <v>540000000</v>
      </c>
      <c r="E116" s="53" t="s">
        <v>195</v>
      </c>
      <c r="F116" s="52" t="s">
        <v>165</v>
      </c>
      <c r="G116" s="50" t="s">
        <v>12</v>
      </c>
      <c r="H116" s="23" t="s">
        <v>12</v>
      </c>
      <c r="I116" s="23" t="s">
        <v>12</v>
      </c>
      <c r="J116" s="23" t="s">
        <v>12</v>
      </c>
      <c r="K116" s="23" t="s">
        <v>12</v>
      </c>
      <c r="L116" s="35" t="s">
        <v>131</v>
      </c>
      <c r="M116" s="28" t="s">
        <v>12</v>
      </c>
      <c r="N116" s="67">
        <v>41034</v>
      </c>
    </row>
    <row r="117" spans="1:14" s="29" customFormat="1" ht="22.5" customHeight="1">
      <c r="A117" s="23"/>
      <c r="B117" s="123" t="s">
        <v>288</v>
      </c>
      <c r="C117" s="23"/>
      <c r="D117" s="37">
        <f>SUM(D110:D116)</f>
        <v>575800000</v>
      </c>
      <c r="E117" s="23"/>
      <c r="F117" s="26"/>
      <c r="G117" s="23"/>
      <c r="H117" s="23"/>
      <c r="I117" s="23"/>
      <c r="J117" s="23"/>
      <c r="K117" s="23"/>
      <c r="L117" s="35"/>
      <c r="M117" s="28"/>
      <c r="N117" s="24"/>
    </row>
    <row r="118" spans="1:14" s="119" customFormat="1" ht="22.5" customHeight="1">
      <c r="A118" s="23"/>
      <c r="B118" s="32" t="s">
        <v>45</v>
      </c>
      <c r="C118" s="23"/>
      <c r="D118" s="37"/>
      <c r="E118" s="23"/>
      <c r="F118" s="26"/>
      <c r="G118" s="23"/>
      <c r="H118" s="23"/>
      <c r="I118" s="23"/>
      <c r="J118" s="23"/>
      <c r="K118" s="23"/>
      <c r="L118" s="35"/>
      <c r="M118" s="28"/>
      <c r="N118" s="24"/>
    </row>
    <row r="119" spans="1:14" s="29" customFormat="1" ht="22.5" customHeight="1">
      <c r="A119" s="50">
        <v>1</v>
      </c>
      <c r="B119" s="103" t="s">
        <v>54</v>
      </c>
      <c r="C119" s="53" t="s">
        <v>11</v>
      </c>
      <c r="D119" s="104">
        <v>340000000</v>
      </c>
      <c r="E119" s="53" t="s">
        <v>164</v>
      </c>
      <c r="F119" s="52" t="s">
        <v>165</v>
      </c>
      <c r="G119" s="50" t="s">
        <v>12</v>
      </c>
      <c r="H119" s="23" t="s">
        <v>55</v>
      </c>
      <c r="I119" s="23" t="s">
        <v>55</v>
      </c>
      <c r="J119" s="23" t="s">
        <v>55</v>
      </c>
      <c r="K119" s="23" t="s">
        <v>55</v>
      </c>
      <c r="L119" s="35" t="s">
        <v>45</v>
      </c>
      <c r="M119" s="23" t="s">
        <v>55</v>
      </c>
      <c r="N119" s="67">
        <v>41039</v>
      </c>
    </row>
    <row r="120" spans="1:14" s="101" customFormat="1" ht="22.5" customHeight="1">
      <c r="A120" s="50">
        <v>2</v>
      </c>
      <c r="B120" s="53" t="s">
        <v>258</v>
      </c>
      <c r="C120" s="53" t="s">
        <v>11</v>
      </c>
      <c r="D120" s="102">
        <v>6000000</v>
      </c>
      <c r="E120" s="53" t="s">
        <v>164</v>
      </c>
      <c r="F120" s="52" t="s">
        <v>165</v>
      </c>
      <c r="G120" s="50" t="s">
        <v>12</v>
      </c>
      <c r="H120" s="23" t="s">
        <v>55</v>
      </c>
      <c r="I120" s="23" t="s">
        <v>55</v>
      </c>
      <c r="J120" s="23" t="s">
        <v>55</v>
      </c>
      <c r="K120" s="23" t="s">
        <v>55</v>
      </c>
      <c r="L120" s="35" t="s">
        <v>45</v>
      </c>
      <c r="M120" s="23" t="s">
        <v>55</v>
      </c>
      <c r="N120" s="67">
        <v>41053</v>
      </c>
    </row>
    <row r="121" spans="1:14" s="101" customFormat="1" ht="27" customHeight="1">
      <c r="A121" s="50">
        <v>3</v>
      </c>
      <c r="B121" s="53" t="s">
        <v>246</v>
      </c>
      <c r="C121" s="53" t="s">
        <v>11</v>
      </c>
      <c r="D121" s="102">
        <v>4248000</v>
      </c>
      <c r="E121" s="53" t="s">
        <v>164</v>
      </c>
      <c r="F121" s="52" t="s">
        <v>165</v>
      </c>
      <c r="G121" s="50" t="s">
        <v>12</v>
      </c>
      <c r="H121" s="23" t="s">
        <v>55</v>
      </c>
      <c r="I121" s="23" t="s">
        <v>55</v>
      </c>
      <c r="J121" s="23" t="s">
        <v>55</v>
      </c>
      <c r="K121" s="23" t="s">
        <v>55</v>
      </c>
      <c r="L121" s="35" t="s">
        <v>45</v>
      </c>
      <c r="M121" s="23" t="s">
        <v>55</v>
      </c>
      <c r="N121" s="67">
        <v>41060</v>
      </c>
    </row>
    <row r="122" spans="1:14" s="101" customFormat="1" ht="22.5" customHeight="1">
      <c r="A122" s="50">
        <v>4</v>
      </c>
      <c r="B122" s="53" t="s">
        <v>259</v>
      </c>
      <c r="C122" s="53" t="s">
        <v>11</v>
      </c>
      <c r="D122" s="102" t="s">
        <v>248</v>
      </c>
      <c r="E122" s="53" t="s">
        <v>167</v>
      </c>
      <c r="F122" s="52" t="s">
        <v>165</v>
      </c>
      <c r="G122" s="50" t="s">
        <v>12</v>
      </c>
      <c r="H122" s="23" t="s">
        <v>55</v>
      </c>
      <c r="I122" s="23" t="s">
        <v>55</v>
      </c>
      <c r="J122" s="23" t="s">
        <v>55</v>
      </c>
      <c r="K122" s="23" t="s">
        <v>55</v>
      </c>
      <c r="L122" s="35" t="s">
        <v>45</v>
      </c>
      <c r="M122" s="23" t="s">
        <v>55</v>
      </c>
      <c r="N122" s="67">
        <v>41060</v>
      </c>
    </row>
    <row r="123" spans="1:14" s="101" customFormat="1" ht="22.5" customHeight="1">
      <c r="A123" s="50">
        <v>5</v>
      </c>
      <c r="B123" s="53" t="s">
        <v>260</v>
      </c>
      <c r="C123" s="53" t="s">
        <v>11</v>
      </c>
      <c r="D123" s="102">
        <v>1500000</v>
      </c>
      <c r="E123" s="53" t="s">
        <v>195</v>
      </c>
      <c r="F123" s="52" t="s">
        <v>165</v>
      </c>
      <c r="G123" s="50" t="s">
        <v>12</v>
      </c>
      <c r="H123" s="23" t="s">
        <v>55</v>
      </c>
      <c r="I123" s="23" t="s">
        <v>55</v>
      </c>
      <c r="J123" s="23" t="s">
        <v>55</v>
      </c>
      <c r="K123" s="23" t="s">
        <v>55</v>
      </c>
      <c r="L123" s="35" t="s">
        <v>45</v>
      </c>
      <c r="M123" s="23" t="s">
        <v>55</v>
      </c>
      <c r="N123" s="67">
        <v>41060</v>
      </c>
    </row>
    <row r="124" spans="1:14" s="101" customFormat="1" ht="22.5" customHeight="1">
      <c r="A124" s="50">
        <v>6</v>
      </c>
      <c r="B124" s="103" t="s">
        <v>117</v>
      </c>
      <c r="C124" s="53" t="s">
        <v>10</v>
      </c>
      <c r="D124" s="104">
        <v>20000000</v>
      </c>
      <c r="E124" s="53" t="s">
        <v>164</v>
      </c>
      <c r="F124" s="52" t="s">
        <v>165</v>
      </c>
      <c r="G124" s="50" t="s">
        <v>12</v>
      </c>
      <c r="H124" s="23" t="s">
        <v>55</v>
      </c>
      <c r="I124" s="23" t="s">
        <v>55</v>
      </c>
      <c r="J124" s="23" t="s">
        <v>55</v>
      </c>
      <c r="K124" s="23" t="s">
        <v>55</v>
      </c>
      <c r="L124" s="35" t="s">
        <v>45</v>
      </c>
      <c r="M124" s="23" t="s">
        <v>55</v>
      </c>
      <c r="N124" s="67">
        <v>41046</v>
      </c>
    </row>
    <row r="125" spans="1:14" s="101" customFormat="1" ht="22.5" customHeight="1">
      <c r="A125" s="50">
        <v>7</v>
      </c>
      <c r="B125" s="53" t="s">
        <v>261</v>
      </c>
      <c r="C125" s="53" t="s">
        <v>10</v>
      </c>
      <c r="D125" s="102">
        <v>7000000</v>
      </c>
      <c r="E125" s="53" t="s">
        <v>164</v>
      </c>
      <c r="F125" s="52" t="s">
        <v>165</v>
      </c>
      <c r="G125" s="50" t="s">
        <v>12</v>
      </c>
      <c r="H125" s="23" t="s">
        <v>55</v>
      </c>
      <c r="I125" s="23" t="s">
        <v>55</v>
      </c>
      <c r="J125" s="23" t="s">
        <v>55</v>
      </c>
      <c r="K125" s="23" t="s">
        <v>55</v>
      </c>
      <c r="L125" s="35" t="s">
        <v>45</v>
      </c>
      <c r="M125" s="23" t="s">
        <v>55</v>
      </c>
      <c r="N125" s="67">
        <v>41060</v>
      </c>
    </row>
    <row r="126" spans="1:14" s="101" customFormat="1" ht="22.5" customHeight="1">
      <c r="A126" s="50">
        <v>8</v>
      </c>
      <c r="B126" s="53" t="s">
        <v>262</v>
      </c>
      <c r="C126" s="53" t="s">
        <v>10</v>
      </c>
      <c r="D126" s="102">
        <v>7500000</v>
      </c>
      <c r="E126" s="53" t="s">
        <v>195</v>
      </c>
      <c r="F126" s="52" t="s">
        <v>165</v>
      </c>
      <c r="G126" s="50" t="s">
        <v>12</v>
      </c>
      <c r="H126" s="23" t="s">
        <v>55</v>
      </c>
      <c r="I126" s="23" t="s">
        <v>55</v>
      </c>
      <c r="J126" s="23" t="s">
        <v>55</v>
      </c>
      <c r="K126" s="23" t="s">
        <v>55</v>
      </c>
      <c r="L126" s="35" t="s">
        <v>45</v>
      </c>
      <c r="M126" s="23" t="s">
        <v>55</v>
      </c>
      <c r="N126" s="67">
        <v>41060</v>
      </c>
    </row>
    <row r="127" spans="1:14" s="101" customFormat="1" ht="22.5" customHeight="1">
      <c r="A127" s="50">
        <v>9</v>
      </c>
      <c r="B127" s="53" t="s">
        <v>263</v>
      </c>
      <c r="C127" s="53" t="s">
        <v>10</v>
      </c>
      <c r="D127" s="102">
        <v>14000000</v>
      </c>
      <c r="E127" s="53" t="s">
        <v>195</v>
      </c>
      <c r="F127" s="52" t="s">
        <v>165</v>
      </c>
      <c r="G127" s="50" t="s">
        <v>12</v>
      </c>
      <c r="H127" s="23" t="s">
        <v>55</v>
      </c>
      <c r="I127" s="23" t="s">
        <v>55</v>
      </c>
      <c r="J127" s="23" t="s">
        <v>55</v>
      </c>
      <c r="K127" s="23" t="s">
        <v>55</v>
      </c>
      <c r="L127" s="35" t="s">
        <v>45</v>
      </c>
      <c r="M127" s="23" t="s">
        <v>55</v>
      </c>
      <c r="N127" s="67">
        <v>41060</v>
      </c>
    </row>
    <row r="128" spans="1:14" s="29" customFormat="1" ht="26.25" customHeight="1">
      <c r="A128" s="23"/>
      <c r="B128" s="132" t="s">
        <v>289</v>
      </c>
      <c r="C128" s="23"/>
      <c r="D128" s="134">
        <f>SUM(D119:D127)</f>
        <v>400248000</v>
      </c>
      <c r="E128" s="23"/>
      <c r="F128" s="26"/>
      <c r="G128" s="23"/>
      <c r="H128" s="23"/>
      <c r="I128" s="23"/>
      <c r="J128" s="23"/>
      <c r="K128" s="23"/>
      <c r="L128" s="35"/>
      <c r="M128" s="23"/>
      <c r="N128" s="24"/>
    </row>
    <row r="129" spans="1:14" s="119" customFormat="1" ht="97.5" customHeight="1">
      <c r="A129" s="31"/>
      <c r="B129" s="135"/>
      <c r="C129" s="31"/>
      <c r="D129" s="139"/>
      <c r="E129" s="31"/>
      <c r="F129" s="137"/>
      <c r="G129" s="31"/>
      <c r="H129" s="31"/>
      <c r="I129" s="31"/>
      <c r="J129" s="31"/>
      <c r="K129" s="31"/>
      <c r="L129" s="138"/>
      <c r="M129" s="31"/>
      <c r="N129" s="122"/>
    </row>
    <row r="130" spans="1:14" s="119" customFormat="1" ht="22.5" customHeight="1">
      <c r="A130" s="23"/>
      <c r="B130" s="32" t="s">
        <v>46</v>
      </c>
      <c r="C130" s="23"/>
      <c r="D130" s="37"/>
      <c r="E130" s="23"/>
      <c r="F130" s="26"/>
      <c r="G130" s="23"/>
      <c r="H130" s="23"/>
      <c r="I130" s="23"/>
      <c r="J130" s="23"/>
      <c r="K130" s="23"/>
      <c r="L130" s="35"/>
      <c r="M130" s="23"/>
      <c r="N130" s="24"/>
    </row>
    <row r="131" spans="1:14" s="29" customFormat="1" ht="22.5" customHeight="1">
      <c r="A131" s="50">
        <v>1</v>
      </c>
      <c r="B131" s="53" t="s">
        <v>264</v>
      </c>
      <c r="C131" s="53" t="s">
        <v>11</v>
      </c>
      <c r="D131" s="106">
        <v>3500000</v>
      </c>
      <c r="E131" s="53" t="s">
        <v>164</v>
      </c>
      <c r="F131" s="52" t="s">
        <v>165</v>
      </c>
      <c r="G131" s="50" t="s">
        <v>12</v>
      </c>
      <c r="H131" s="23" t="s">
        <v>12</v>
      </c>
      <c r="I131" s="23" t="s">
        <v>12</v>
      </c>
      <c r="J131" s="23" t="s">
        <v>12</v>
      </c>
      <c r="K131" s="23" t="s">
        <v>12</v>
      </c>
      <c r="L131" s="35" t="s">
        <v>46</v>
      </c>
      <c r="M131" s="23" t="s">
        <v>12</v>
      </c>
      <c r="N131" s="67">
        <v>41081</v>
      </c>
    </row>
    <row r="132" spans="1:14" s="105" customFormat="1" ht="22.5" customHeight="1">
      <c r="A132" s="50">
        <v>2</v>
      </c>
      <c r="B132" s="53" t="s">
        <v>265</v>
      </c>
      <c r="C132" s="53" t="s">
        <v>11</v>
      </c>
      <c r="D132" s="106">
        <v>100000000</v>
      </c>
      <c r="E132" s="53" t="s">
        <v>164</v>
      </c>
      <c r="F132" s="52" t="s">
        <v>165</v>
      </c>
      <c r="G132" s="50" t="s">
        <v>12</v>
      </c>
      <c r="H132" s="23" t="s">
        <v>12</v>
      </c>
      <c r="I132" s="23" t="s">
        <v>12</v>
      </c>
      <c r="J132" s="23" t="s">
        <v>12</v>
      </c>
      <c r="K132" s="23" t="s">
        <v>12</v>
      </c>
      <c r="L132" s="35" t="s">
        <v>46</v>
      </c>
      <c r="M132" s="23" t="s">
        <v>12</v>
      </c>
      <c r="N132" s="67">
        <v>41084</v>
      </c>
    </row>
    <row r="133" spans="1:14" s="105" customFormat="1" ht="27" customHeight="1">
      <c r="A133" s="50">
        <v>3</v>
      </c>
      <c r="B133" s="53" t="s">
        <v>246</v>
      </c>
      <c r="C133" s="53" t="s">
        <v>11</v>
      </c>
      <c r="D133" s="106">
        <v>5600000</v>
      </c>
      <c r="E133" s="53" t="s">
        <v>164</v>
      </c>
      <c r="F133" s="52" t="s">
        <v>165</v>
      </c>
      <c r="G133" s="50" t="s">
        <v>12</v>
      </c>
      <c r="H133" s="23" t="s">
        <v>12</v>
      </c>
      <c r="I133" s="23" t="s">
        <v>12</v>
      </c>
      <c r="J133" s="23" t="s">
        <v>12</v>
      </c>
      <c r="K133" s="23" t="s">
        <v>12</v>
      </c>
      <c r="L133" s="35" t="s">
        <v>46</v>
      </c>
      <c r="M133" s="23" t="s">
        <v>12</v>
      </c>
      <c r="N133" s="67">
        <v>41095</v>
      </c>
    </row>
    <row r="134" spans="1:14" s="105" customFormat="1" ht="22.5" customHeight="1">
      <c r="A134" s="50">
        <v>4</v>
      </c>
      <c r="B134" s="53" t="s">
        <v>266</v>
      </c>
      <c r="C134" s="53" t="s">
        <v>11</v>
      </c>
      <c r="D134" s="106">
        <v>10000000</v>
      </c>
      <c r="E134" s="53" t="s">
        <v>267</v>
      </c>
      <c r="F134" s="52" t="s">
        <v>165</v>
      </c>
      <c r="G134" s="50" t="s">
        <v>12</v>
      </c>
      <c r="H134" s="23" t="s">
        <v>12</v>
      </c>
      <c r="I134" s="23" t="s">
        <v>12</v>
      </c>
      <c r="J134" s="23" t="s">
        <v>12</v>
      </c>
      <c r="K134" s="23" t="s">
        <v>12</v>
      </c>
      <c r="L134" s="35" t="s">
        <v>46</v>
      </c>
      <c r="M134" s="23" t="s">
        <v>12</v>
      </c>
      <c r="N134" s="67">
        <v>41095</v>
      </c>
    </row>
    <row r="135" spans="1:14" s="105" customFormat="1" ht="22.5" customHeight="1">
      <c r="A135" s="50">
        <v>5</v>
      </c>
      <c r="B135" s="107" t="s">
        <v>105</v>
      </c>
      <c r="C135" s="107" t="s">
        <v>10</v>
      </c>
      <c r="D135" s="108">
        <v>1500000</v>
      </c>
      <c r="E135" s="53" t="s">
        <v>164</v>
      </c>
      <c r="F135" s="52" t="s">
        <v>165</v>
      </c>
      <c r="G135" s="50" t="s">
        <v>12</v>
      </c>
      <c r="H135" s="23" t="s">
        <v>12</v>
      </c>
      <c r="I135" s="23" t="s">
        <v>12</v>
      </c>
      <c r="J135" s="23" t="s">
        <v>12</v>
      </c>
      <c r="K135" s="23" t="s">
        <v>12</v>
      </c>
      <c r="L135" s="35" t="s">
        <v>46</v>
      </c>
      <c r="M135" s="23" t="s">
        <v>12</v>
      </c>
      <c r="N135" s="67">
        <v>41074</v>
      </c>
    </row>
    <row r="136" spans="1:14" s="105" customFormat="1" ht="22.5" customHeight="1">
      <c r="A136" s="50">
        <v>6</v>
      </c>
      <c r="B136" s="107" t="s">
        <v>268</v>
      </c>
      <c r="C136" s="107" t="s">
        <v>10</v>
      </c>
      <c r="D136" s="109" t="s">
        <v>248</v>
      </c>
      <c r="E136" s="53" t="s">
        <v>167</v>
      </c>
      <c r="F136" s="52" t="s">
        <v>165</v>
      </c>
      <c r="G136" s="50" t="s">
        <v>12</v>
      </c>
      <c r="H136" s="23" t="s">
        <v>12</v>
      </c>
      <c r="I136" s="23" t="s">
        <v>12</v>
      </c>
      <c r="J136" s="23" t="s">
        <v>12</v>
      </c>
      <c r="K136" s="23" t="s">
        <v>12</v>
      </c>
      <c r="L136" s="35" t="s">
        <v>46</v>
      </c>
      <c r="M136" s="23" t="s">
        <v>12</v>
      </c>
      <c r="N136" s="67">
        <v>41074</v>
      </c>
    </row>
    <row r="137" spans="1:14" s="105" customFormat="1" ht="22.5" customHeight="1">
      <c r="A137" s="50">
        <v>7</v>
      </c>
      <c r="B137" s="53" t="s">
        <v>269</v>
      </c>
      <c r="C137" s="53" t="s">
        <v>10</v>
      </c>
      <c r="D137" s="106">
        <v>9089250</v>
      </c>
      <c r="E137" s="53" t="s">
        <v>164</v>
      </c>
      <c r="F137" s="52" t="s">
        <v>165</v>
      </c>
      <c r="G137" s="50" t="s">
        <v>12</v>
      </c>
      <c r="H137" s="23" t="s">
        <v>12</v>
      </c>
      <c r="I137" s="23" t="s">
        <v>12</v>
      </c>
      <c r="J137" s="23" t="s">
        <v>12</v>
      </c>
      <c r="K137" s="23" t="s">
        <v>12</v>
      </c>
      <c r="L137" s="35" t="s">
        <v>46</v>
      </c>
      <c r="M137" s="23" t="s">
        <v>12</v>
      </c>
      <c r="N137" s="67">
        <v>41091</v>
      </c>
    </row>
    <row r="138" spans="1:14" s="29" customFormat="1" ht="22.5" customHeight="1">
      <c r="A138" s="23"/>
      <c r="B138" s="123" t="s">
        <v>290</v>
      </c>
      <c r="C138" s="23"/>
      <c r="D138" s="37">
        <f>SUM(D131:D137)</f>
        <v>129689250</v>
      </c>
      <c r="E138" s="23"/>
      <c r="F138" s="26"/>
      <c r="G138" s="23"/>
      <c r="H138" s="23"/>
      <c r="I138" s="23"/>
      <c r="J138" s="23"/>
      <c r="K138" s="23"/>
      <c r="L138" s="35"/>
      <c r="M138" s="28"/>
      <c r="N138" s="24"/>
    </row>
    <row r="139" spans="1:14" s="119" customFormat="1" ht="22.5" customHeight="1">
      <c r="A139" s="23"/>
      <c r="B139" s="32" t="s">
        <v>47</v>
      </c>
      <c r="C139" s="23"/>
      <c r="D139" s="37"/>
      <c r="E139" s="23"/>
      <c r="F139" s="26"/>
      <c r="G139" s="23"/>
      <c r="H139" s="23"/>
      <c r="I139" s="23"/>
      <c r="J139" s="23"/>
      <c r="K139" s="23"/>
      <c r="L139" s="35"/>
      <c r="M139" s="28"/>
      <c r="N139" s="24"/>
    </row>
    <row r="140" spans="1:14" s="29" customFormat="1" ht="22.5" customHeight="1">
      <c r="A140" s="50">
        <v>1</v>
      </c>
      <c r="B140" s="112" t="s">
        <v>57</v>
      </c>
      <c r="C140" s="112" t="s">
        <v>11</v>
      </c>
      <c r="D140" s="113">
        <v>5600000</v>
      </c>
      <c r="E140" s="53" t="s">
        <v>195</v>
      </c>
      <c r="F140" s="52" t="s">
        <v>165</v>
      </c>
      <c r="G140" s="50" t="s">
        <v>12</v>
      </c>
      <c r="H140" s="23" t="s">
        <v>12</v>
      </c>
      <c r="I140" s="23" t="s">
        <v>12</v>
      </c>
      <c r="J140" s="23" t="s">
        <v>12</v>
      </c>
      <c r="K140" s="23" t="s">
        <v>12</v>
      </c>
      <c r="L140" s="35" t="s">
        <v>47</v>
      </c>
      <c r="M140" s="23" t="s">
        <v>12</v>
      </c>
      <c r="N140" s="67">
        <v>41102</v>
      </c>
    </row>
    <row r="141" spans="1:14" s="110" customFormat="1" ht="22.5" customHeight="1">
      <c r="A141" s="50">
        <v>2</v>
      </c>
      <c r="B141" s="112" t="s">
        <v>270</v>
      </c>
      <c r="C141" s="112" t="s">
        <v>11</v>
      </c>
      <c r="D141" s="113">
        <v>3000000</v>
      </c>
      <c r="E141" s="53" t="s">
        <v>164</v>
      </c>
      <c r="F141" s="52" t="s">
        <v>165</v>
      </c>
      <c r="G141" s="50" t="s">
        <v>12</v>
      </c>
      <c r="H141" s="23" t="s">
        <v>12</v>
      </c>
      <c r="I141" s="23" t="s">
        <v>12</v>
      </c>
      <c r="J141" s="23" t="s">
        <v>12</v>
      </c>
      <c r="K141" s="23" t="s">
        <v>12</v>
      </c>
      <c r="L141" s="35" t="s">
        <v>47</v>
      </c>
      <c r="M141" s="23" t="s">
        <v>12</v>
      </c>
      <c r="N141" s="67">
        <v>41102</v>
      </c>
    </row>
    <row r="142" spans="1:14" s="110" customFormat="1" ht="27.75" customHeight="1">
      <c r="A142" s="50">
        <v>3</v>
      </c>
      <c r="B142" s="53" t="s">
        <v>246</v>
      </c>
      <c r="C142" s="53" t="s">
        <v>11</v>
      </c>
      <c r="D142" s="111">
        <v>3600000</v>
      </c>
      <c r="E142" s="53" t="s">
        <v>164</v>
      </c>
      <c r="F142" s="52" t="s">
        <v>165</v>
      </c>
      <c r="G142" s="50" t="s">
        <v>12</v>
      </c>
      <c r="H142" s="23" t="s">
        <v>12</v>
      </c>
      <c r="I142" s="23" t="s">
        <v>12</v>
      </c>
      <c r="J142" s="23" t="s">
        <v>12</v>
      </c>
      <c r="K142" s="23" t="s">
        <v>12</v>
      </c>
      <c r="L142" s="35" t="s">
        <v>47</v>
      </c>
      <c r="M142" s="23" t="s">
        <v>12</v>
      </c>
      <c r="N142" s="67">
        <v>41105</v>
      </c>
    </row>
    <row r="143" spans="1:14" s="110" customFormat="1" ht="22.5" customHeight="1">
      <c r="A143" s="50">
        <v>4</v>
      </c>
      <c r="B143" s="53" t="s">
        <v>271</v>
      </c>
      <c r="C143" s="53" t="s">
        <v>11</v>
      </c>
      <c r="D143" s="111">
        <v>250777000</v>
      </c>
      <c r="E143" s="53" t="s">
        <v>164</v>
      </c>
      <c r="F143" s="52" t="s">
        <v>165</v>
      </c>
      <c r="G143" s="50" t="s">
        <v>12</v>
      </c>
      <c r="H143" s="23" t="s">
        <v>12</v>
      </c>
      <c r="I143" s="23" t="s">
        <v>12</v>
      </c>
      <c r="J143" s="23" t="s">
        <v>12</v>
      </c>
      <c r="K143" s="23" t="s">
        <v>12</v>
      </c>
      <c r="L143" s="35" t="s">
        <v>47</v>
      </c>
      <c r="M143" s="23" t="s">
        <v>12</v>
      </c>
      <c r="N143" s="67">
        <v>41119</v>
      </c>
    </row>
    <row r="144" spans="1:14" s="29" customFormat="1" ht="22.5" customHeight="1">
      <c r="A144" s="23"/>
      <c r="B144" s="123" t="s">
        <v>291</v>
      </c>
      <c r="C144" s="120"/>
      <c r="D144" s="37">
        <f>SUM(D140:D143)</f>
        <v>262977000</v>
      </c>
      <c r="E144" s="23"/>
      <c r="F144" s="26"/>
      <c r="G144" s="23"/>
      <c r="H144" s="23"/>
      <c r="I144" s="23"/>
      <c r="J144" s="23"/>
      <c r="K144" s="23"/>
      <c r="L144" s="35"/>
      <c r="M144" s="28"/>
      <c r="N144" s="24"/>
    </row>
    <row r="145" spans="1:14" s="119" customFormat="1" ht="22.5" customHeight="1">
      <c r="A145" s="23"/>
      <c r="B145" s="32" t="s">
        <v>48</v>
      </c>
      <c r="C145" s="120"/>
      <c r="D145" s="37"/>
      <c r="E145" s="23"/>
      <c r="F145" s="26"/>
      <c r="G145" s="23"/>
      <c r="H145" s="23"/>
      <c r="I145" s="23"/>
      <c r="J145" s="23"/>
      <c r="K145" s="23"/>
      <c r="L145" s="35"/>
      <c r="M145" s="28"/>
      <c r="N145" s="24"/>
    </row>
    <row r="146" spans="1:14" s="114" customFormat="1" ht="22.5" customHeight="1">
      <c r="A146" s="50">
        <v>1</v>
      </c>
      <c r="B146" s="53" t="s">
        <v>272</v>
      </c>
      <c r="C146" s="53" t="s">
        <v>11</v>
      </c>
      <c r="D146" s="116">
        <v>2500000</v>
      </c>
      <c r="E146" s="53" t="s">
        <v>164</v>
      </c>
      <c r="F146" s="52" t="s">
        <v>165</v>
      </c>
      <c r="G146" s="50" t="s">
        <v>12</v>
      </c>
      <c r="H146" s="23" t="s">
        <v>12</v>
      </c>
      <c r="I146" s="23" t="s">
        <v>12</v>
      </c>
      <c r="J146" s="23" t="s">
        <v>12</v>
      </c>
      <c r="K146" s="23" t="s">
        <v>12</v>
      </c>
      <c r="L146" s="35" t="s">
        <v>48</v>
      </c>
      <c r="M146" s="23" t="s">
        <v>12</v>
      </c>
      <c r="N146" s="67">
        <v>41112</v>
      </c>
    </row>
    <row r="147" spans="1:14" s="114" customFormat="1" ht="22.5" customHeight="1">
      <c r="A147" s="50">
        <v>2</v>
      </c>
      <c r="B147" s="53" t="s">
        <v>273</v>
      </c>
      <c r="C147" s="53" t="s">
        <v>11</v>
      </c>
      <c r="D147" s="116">
        <v>50000000</v>
      </c>
      <c r="E147" s="53" t="s">
        <v>164</v>
      </c>
      <c r="F147" s="52" t="s">
        <v>165</v>
      </c>
      <c r="G147" s="50" t="s">
        <v>12</v>
      </c>
      <c r="H147" s="23" t="s">
        <v>12</v>
      </c>
      <c r="I147" s="23" t="s">
        <v>12</v>
      </c>
      <c r="J147" s="23" t="s">
        <v>12</v>
      </c>
      <c r="K147" s="23" t="s">
        <v>12</v>
      </c>
      <c r="L147" s="35" t="s">
        <v>48</v>
      </c>
      <c r="M147" s="23" t="s">
        <v>12</v>
      </c>
      <c r="N147" s="67">
        <v>41116</v>
      </c>
    </row>
    <row r="148" spans="1:14" s="114" customFormat="1" ht="22.5" customHeight="1">
      <c r="A148" s="50">
        <v>3</v>
      </c>
      <c r="B148" s="53" t="s">
        <v>274</v>
      </c>
      <c r="C148" s="53" t="s">
        <v>11</v>
      </c>
      <c r="D148" s="116">
        <v>9750000</v>
      </c>
      <c r="E148" s="53" t="s">
        <v>164</v>
      </c>
      <c r="F148" s="52" t="s">
        <v>165</v>
      </c>
      <c r="G148" s="50" t="s">
        <v>12</v>
      </c>
      <c r="H148" s="23" t="s">
        <v>12</v>
      </c>
      <c r="I148" s="23" t="s">
        <v>12</v>
      </c>
      <c r="J148" s="23" t="s">
        <v>12</v>
      </c>
      <c r="K148" s="23" t="s">
        <v>12</v>
      </c>
      <c r="L148" s="35" t="s">
        <v>48</v>
      </c>
      <c r="M148" s="23" t="s">
        <v>12</v>
      </c>
      <c r="N148" s="67">
        <v>41116</v>
      </c>
    </row>
    <row r="149" spans="1:14" s="114" customFormat="1" ht="22.5" customHeight="1">
      <c r="A149" s="50">
        <v>4</v>
      </c>
      <c r="B149" s="53" t="s">
        <v>275</v>
      </c>
      <c r="C149" s="53" t="s">
        <v>11</v>
      </c>
      <c r="D149" s="116">
        <v>4940000</v>
      </c>
      <c r="E149" s="53" t="s">
        <v>164</v>
      </c>
      <c r="F149" s="52" t="s">
        <v>165</v>
      </c>
      <c r="G149" s="50" t="s">
        <v>12</v>
      </c>
      <c r="H149" s="23" t="s">
        <v>12</v>
      </c>
      <c r="I149" s="23" t="s">
        <v>12</v>
      </c>
      <c r="J149" s="23" t="s">
        <v>12</v>
      </c>
      <c r="K149" s="23" t="s">
        <v>12</v>
      </c>
      <c r="L149" s="35" t="s">
        <v>48</v>
      </c>
      <c r="M149" s="23" t="s">
        <v>12</v>
      </c>
      <c r="N149" s="67">
        <v>41116</v>
      </c>
    </row>
    <row r="150" spans="1:14" s="114" customFormat="1" ht="22.5" customHeight="1">
      <c r="A150" s="50">
        <v>5</v>
      </c>
      <c r="B150" s="53" t="s">
        <v>276</v>
      </c>
      <c r="C150" s="53" t="s">
        <v>11</v>
      </c>
      <c r="D150" s="116">
        <v>9257300</v>
      </c>
      <c r="E150" s="53" t="s">
        <v>170</v>
      </c>
      <c r="F150" s="52" t="s">
        <v>165</v>
      </c>
      <c r="G150" s="50" t="s">
        <v>12</v>
      </c>
      <c r="H150" s="23" t="s">
        <v>12</v>
      </c>
      <c r="I150" s="23" t="s">
        <v>12</v>
      </c>
      <c r="J150" s="23" t="s">
        <v>12</v>
      </c>
      <c r="K150" s="23" t="s">
        <v>12</v>
      </c>
      <c r="L150" s="35" t="s">
        <v>48</v>
      </c>
      <c r="M150" s="23" t="s">
        <v>12</v>
      </c>
      <c r="N150" s="67">
        <v>41126</v>
      </c>
    </row>
    <row r="151" spans="1:14" s="114" customFormat="1" ht="22.5" customHeight="1">
      <c r="A151" s="50">
        <v>6</v>
      </c>
      <c r="B151" s="115" t="s">
        <v>114</v>
      </c>
      <c r="C151" s="115" t="s">
        <v>10</v>
      </c>
      <c r="D151" s="117">
        <v>6000000</v>
      </c>
      <c r="E151" s="53" t="s">
        <v>164</v>
      </c>
      <c r="F151" s="52" t="s">
        <v>165</v>
      </c>
      <c r="G151" s="50" t="s">
        <v>12</v>
      </c>
      <c r="H151" s="23" t="s">
        <v>12</v>
      </c>
      <c r="I151" s="23" t="s">
        <v>12</v>
      </c>
      <c r="J151" s="23" t="s">
        <v>12</v>
      </c>
      <c r="K151" s="23" t="s">
        <v>12</v>
      </c>
      <c r="L151" s="35" t="s">
        <v>48</v>
      </c>
      <c r="M151" s="23" t="s">
        <v>12</v>
      </c>
      <c r="N151" s="67">
        <v>41126</v>
      </c>
    </row>
    <row r="152" spans="1:14" s="114" customFormat="1" ht="22.5" customHeight="1">
      <c r="A152" s="50">
        <v>7</v>
      </c>
      <c r="B152" s="53" t="s">
        <v>277</v>
      </c>
      <c r="C152" s="53" t="s">
        <v>10</v>
      </c>
      <c r="D152" s="118">
        <v>593089250</v>
      </c>
      <c r="E152" s="53" t="s">
        <v>164</v>
      </c>
      <c r="F152" s="52" t="s">
        <v>165</v>
      </c>
      <c r="G152" s="50" t="s">
        <v>12</v>
      </c>
      <c r="H152" s="23" t="s">
        <v>12</v>
      </c>
      <c r="I152" s="23" t="s">
        <v>12</v>
      </c>
      <c r="J152" s="23" t="s">
        <v>12</v>
      </c>
      <c r="K152" s="23" t="s">
        <v>12</v>
      </c>
      <c r="L152" s="35" t="s">
        <v>48</v>
      </c>
      <c r="M152" s="23" t="s">
        <v>12</v>
      </c>
      <c r="N152" s="67">
        <v>41119</v>
      </c>
    </row>
    <row r="153" spans="1:14" s="29" customFormat="1" ht="22.5" customHeight="1">
      <c r="A153" s="50">
        <v>8</v>
      </c>
      <c r="B153" s="53" t="s">
        <v>278</v>
      </c>
      <c r="C153" s="53" t="s">
        <v>10</v>
      </c>
      <c r="D153" s="118">
        <v>859300000</v>
      </c>
      <c r="E153" s="53" t="s">
        <v>164</v>
      </c>
      <c r="F153" s="52" t="s">
        <v>165</v>
      </c>
      <c r="G153" s="50" t="s">
        <v>12</v>
      </c>
      <c r="H153" s="23" t="s">
        <v>12</v>
      </c>
      <c r="I153" s="23" t="s">
        <v>12</v>
      </c>
      <c r="J153" s="23" t="s">
        <v>12</v>
      </c>
      <c r="K153" s="23" t="s">
        <v>12</v>
      </c>
      <c r="L153" s="35" t="s">
        <v>48</v>
      </c>
      <c r="M153" s="23" t="s">
        <v>12</v>
      </c>
      <c r="N153" s="67">
        <v>41119</v>
      </c>
    </row>
    <row r="154" spans="1:14" s="29" customFormat="1" ht="22.5" customHeight="1">
      <c r="A154" s="50">
        <v>9</v>
      </c>
      <c r="B154" s="115" t="s">
        <v>99</v>
      </c>
      <c r="C154" s="115" t="s">
        <v>10</v>
      </c>
      <c r="D154" s="117">
        <v>21000000</v>
      </c>
      <c r="E154" s="53" t="s">
        <v>164</v>
      </c>
      <c r="F154" s="52" t="s">
        <v>165</v>
      </c>
      <c r="G154" s="50" t="s">
        <v>12</v>
      </c>
      <c r="H154" s="23" t="s">
        <v>12</v>
      </c>
      <c r="I154" s="23" t="s">
        <v>12</v>
      </c>
      <c r="J154" s="23" t="s">
        <v>12</v>
      </c>
      <c r="K154" s="23" t="s">
        <v>12</v>
      </c>
      <c r="L154" s="35" t="s">
        <v>48</v>
      </c>
      <c r="M154" s="23" t="s">
        <v>12</v>
      </c>
      <c r="N154" s="67">
        <v>41123</v>
      </c>
    </row>
    <row r="155" spans="1:14" s="29" customFormat="1" ht="32.25" customHeight="1">
      <c r="A155" s="24"/>
      <c r="B155" s="121" t="s">
        <v>279</v>
      </c>
      <c r="C155" s="24"/>
      <c r="D155" s="42">
        <f>SUM(D146:D154)</f>
        <v>1555836550</v>
      </c>
      <c r="E155" s="24"/>
      <c r="F155" s="24"/>
      <c r="G155" s="24"/>
      <c r="H155" s="24"/>
      <c r="I155" s="24"/>
      <c r="J155" s="24"/>
      <c r="K155" s="24"/>
      <c r="L155" s="24"/>
      <c r="M155" s="43"/>
      <c r="N155" s="24"/>
    </row>
    <row r="156" spans="1:14" s="119" customFormat="1" ht="32.25" customHeight="1">
      <c r="A156" s="24"/>
      <c r="B156" s="121" t="s">
        <v>280</v>
      </c>
      <c r="C156" s="24"/>
      <c r="D156" s="42">
        <f>D48+D64+D75+D81+D88+D97+D108+D117+D128+D138+D144+D155</f>
        <v>4506719326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3" ht="12.75">
      <c r="A157" s="4"/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16" customFormat="1" ht="14.25">
      <c r="A158" s="14"/>
      <c r="B158" s="129" t="s">
        <v>293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s="16" customFormat="1" ht="14.25">
      <c r="A159" s="14"/>
      <c r="B159" s="128" t="s">
        <v>294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s="16" customFormat="1" ht="14.25">
      <c r="A160" s="14"/>
      <c r="B160" s="128" t="s">
        <v>295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s="16" customFormat="1" ht="14.25">
      <c r="A161" s="14"/>
      <c r="B161" s="128" t="s">
        <v>296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s="16" customFormat="1" ht="14.25">
      <c r="A162" s="14"/>
      <c r="B162" s="128" t="s">
        <v>297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s="16" customFormat="1" ht="14.25">
      <c r="A163" s="14"/>
      <c r="B163" s="128" t="s">
        <v>298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s="16" customFormat="1" ht="14.25">
      <c r="A164" s="14"/>
      <c r="B164" s="131" t="s">
        <v>299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s="16" customFormat="1" ht="14.25">
      <c r="A165" s="14"/>
      <c r="B165" s="130" t="s">
        <v>300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s="16" customFormat="1" ht="14.25">
      <c r="A166" s="14"/>
      <c r="B166" s="130" t="s">
        <v>301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s="16" customFormat="1" ht="14.25">
      <c r="A167" s="14"/>
      <c r="B167" s="130" t="s">
        <v>302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s="16" customFormat="1" ht="14.25">
      <c r="A168" s="14"/>
      <c r="B168" s="130" t="s">
        <v>303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s="16" customFormat="1" ht="14.25">
      <c r="A169" s="14"/>
      <c r="B169" s="130" t="s">
        <v>304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s="16" customFormat="1" ht="14.25">
      <c r="A170" s="14"/>
      <c r="B170" s="130" t="s">
        <v>305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s="16" customFormat="1" ht="14.25">
      <c r="A171" s="14"/>
      <c r="B171" s="130" t="s">
        <v>306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s="16" customFormat="1" ht="14.25">
      <c r="A172" s="14"/>
      <c r="B172" s="130" t="s">
        <v>307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s="16" customFormat="1" ht="14.25">
      <c r="A173" s="14"/>
      <c r="B173" s="130" t="s">
        <v>308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s="16" customFormat="1" ht="14.25">
      <c r="A174" s="14"/>
      <c r="B174" s="128" t="s">
        <v>309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s="16" customFormat="1" ht="14.25">
      <c r="A175" s="14"/>
      <c r="B175" s="128" t="s">
        <v>310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s="16" customFormat="1" ht="14.25">
      <c r="A176" s="14"/>
      <c r="B176" s="128" t="s">
        <v>311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s="16" customFormat="1" ht="14.25">
      <c r="A177" s="14"/>
      <c r="B177" s="128" t="s">
        <v>312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s="16" customFormat="1" ht="14.25">
      <c r="A178" s="14"/>
      <c r="B178" s="128" t="s">
        <v>313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s="16" customFormat="1" ht="14.25">
      <c r="A179" s="14"/>
      <c r="B179" s="128" t="s">
        <v>314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s="16" customFormat="1" ht="15">
      <c r="A180" s="14"/>
      <c r="B180" s="17"/>
      <c r="C180" s="14"/>
      <c r="D180" s="21" t="s">
        <v>315</v>
      </c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s="16" customFormat="1" ht="15">
      <c r="A181" s="14"/>
      <c r="B181" s="18" t="s">
        <v>35</v>
      </c>
      <c r="C181" s="14"/>
      <c r="D181" s="49"/>
      <c r="E181" s="14"/>
      <c r="F181" s="14"/>
      <c r="G181" s="14" t="s">
        <v>21</v>
      </c>
      <c r="I181" s="14"/>
      <c r="J181" s="14"/>
      <c r="K181" s="49" t="s">
        <v>161</v>
      </c>
      <c r="M181" s="49"/>
    </row>
    <row r="182" spans="1:13" s="16" customFormat="1" ht="15">
      <c r="A182" s="14"/>
      <c r="B182" s="18"/>
      <c r="C182" s="14"/>
      <c r="D182" s="18"/>
      <c r="E182" s="14"/>
      <c r="F182" s="14"/>
      <c r="G182" s="14"/>
      <c r="H182" s="15"/>
      <c r="I182" s="14"/>
      <c r="J182" s="14"/>
      <c r="K182" s="18"/>
      <c r="M182" s="18"/>
    </row>
    <row r="183" spans="1:13" s="16" customFormat="1" ht="15">
      <c r="A183" s="14"/>
      <c r="B183" s="125" t="s">
        <v>292</v>
      </c>
      <c r="C183" s="14"/>
      <c r="D183" s="18"/>
      <c r="E183" s="14"/>
      <c r="F183" s="14"/>
      <c r="G183" s="14"/>
      <c r="H183" s="15"/>
      <c r="I183" s="14"/>
      <c r="J183" s="14"/>
      <c r="K183" s="18"/>
      <c r="M183" s="18"/>
    </row>
    <row r="184" spans="1:13" s="16" customFormat="1" ht="15">
      <c r="A184" s="14"/>
      <c r="B184" s="127" t="s">
        <v>16</v>
      </c>
      <c r="C184" s="14"/>
      <c r="D184" s="18"/>
      <c r="E184" s="14"/>
      <c r="F184" s="14"/>
      <c r="G184" s="14"/>
      <c r="H184" s="15"/>
      <c r="I184" s="14"/>
      <c r="J184" s="14"/>
      <c r="K184" s="18"/>
      <c r="M184" s="18"/>
    </row>
    <row r="185" spans="1:13" s="16" customFormat="1" ht="15">
      <c r="A185" s="14"/>
      <c r="B185" s="18"/>
      <c r="C185" s="14"/>
      <c r="D185" s="18"/>
      <c r="E185" s="14"/>
      <c r="F185" s="14"/>
      <c r="G185" s="14"/>
      <c r="H185" s="15"/>
      <c r="I185" s="14"/>
      <c r="J185" s="14"/>
      <c r="K185" s="18"/>
      <c r="M185" s="18"/>
    </row>
    <row r="186" spans="1:15" s="16" customFormat="1" ht="14.25">
      <c r="A186" s="14"/>
      <c r="B186" s="125" t="s">
        <v>74</v>
      </c>
      <c r="C186" s="14"/>
      <c r="D186" s="21"/>
      <c r="E186" s="14"/>
      <c r="F186" s="14"/>
      <c r="G186" s="14"/>
      <c r="K186" s="21" t="s">
        <v>133</v>
      </c>
      <c r="M186" s="21"/>
      <c r="O186" s="14"/>
    </row>
    <row r="187" spans="1:15" s="19" customFormat="1" ht="15">
      <c r="A187" s="15"/>
      <c r="B187" s="127" t="s">
        <v>16</v>
      </c>
      <c r="C187" s="15"/>
      <c r="D187" s="22"/>
      <c r="E187" s="15"/>
      <c r="F187" s="15"/>
      <c r="G187" s="15"/>
      <c r="K187" s="22" t="s">
        <v>135</v>
      </c>
      <c r="M187" s="22"/>
      <c r="O187" s="15"/>
    </row>
    <row r="188" spans="1:13" s="16" customFormat="1" ht="14.25">
      <c r="A188" s="14"/>
      <c r="B188" s="12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s="16" customFormat="1" ht="14.25">
      <c r="A189" s="14"/>
      <c r="B189" s="12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s="16" customFormat="1" ht="14.25">
      <c r="A190" s="14"/>
      <c r="B190" s="12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s="16" customFormat="1" ht="14.25">
      <c r="A191" s="14"/>
      <c r="B191" s="12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s="16" customFormat="1" ht="14.25">
      <c r="A192" s="14"/>
      <c r="B192" s="12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s="16" customFormat="1" ht="14.25">
      <c r="A193" s="14"/>
      <c r="B193" s="1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s="16" customFormat="1" ht="14.25">
      <c r="A194" s="14"/>
      <c r="B194" s="12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s="16" customFormat="1" ht="14.25">
      <c r="A195" s="14"/>
      <c r="B195" s="12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s="16" customFormat="1" ht="14.25">
      <c r="A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s="16" customFormat="1" ht="14.25">
      <c r="A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</sheetData>
  <sheetProtection/>
  <mergeCells count="1">
    <mergeCell ref="A1:M1"/>
  </mergeCells>
  <printOptions/>
  <pageMargins left="0.44" right="0.196850393700787" top="0.36" bottom="0.21" header="0.24" footer="0.16"/>
  <pageSetup horizontalDpi="300" verticalDpi="300" orientation="landscape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6"/>
  <sheetViews>
    <sheetView tabSelected="1" workbookViewId="0" topLeftCell="A46">
      <selection activeCell="A1" sqref="A1:G1"/>
    </sheetView>
  </sheetViews>
  <sheetFormatPr defaultColWidth="11.421875" defaultRowHeight="12.75"/>
  <cols>
    <col min="1" max="1" width="4.57421875" style="143" customWidth="1"/>
    <col min="2" max="2" width="10.140625" style="143" customWidth="1"/>
    <col min="3" max="3" width="111.8515625" style="143" customWidth="1"/>
    <col min="4" max="5" width="16.00390625" style="143" customWidth="1"/>
    <col min="6" max="6" width="14.28125" style="143" customWidth="1"/>
    <col min="7" max="7" width="15.57421875" style="143" customWidth="1"/>
    <col min="8" max="16384" width="11.421875" style="143" customWidth="1"/>
  </cols>
  <sheetData>
    <row r="1" spans="1:7" ht="15">
      <c r="A1" s="207" t="s">
        <v>40</v>
      </c>
      <c r="B1" s="207"/>
      <c r="C1" s="207"/>
      <c r="D1" s="207"/>
      <c r="E1" s="207"/>
      <c r="F1" s="207"/>
      <c r="G1" s="207"/>
    </row>
    <row r="2" spans="1:7" ht="15">
      <c r="A2" s="167"/>
      <c r="B2" s="167"/>
      <c r="C2" s="167"/>
      <c r="D2" s="167"/>
      <c r="E2" s="167"/>
      <c r="F2" s="167"/>
      <c r="G2" s="167"/>
    </row>
    <row r="3" spans="1:7" s="145" customFormat="1" ht="243" customHeight="1">
      <c r="A3" s="151" t="s">
        <v>6</v>
      </c>
      <c r="B3" s="151" t="s">
        <v>379</v>
      </c>
      <c r="C3" s="151" t="s">
        <v>38</v>
      </c>
      <c r="D3" s="166" t="s">
        <v>545</v>
      </c>
      <c r="E3" s="166" t="s">
        <v>0</v>
      </c>
      <c r="F3" s="165" t="s">
        <v>387</v>
      </c>
      <c r="G3" s="165" t="s">
        <v>388</v>
      </c>
    </row>
    <row r="4" spans="1:7" s="145" customFormat="1" ht="27" customHeight="1">
      <c r="A4" s="151"/>
      <c r="B4" s="151"/>
      <c r="C4" s="151" t="s">
        <v>391</v>
      </c>
      <c r="D4" s="166"/>
      <c r="E4" s="166"/>
      <c r="F4" s="165"/>
      <c r="G4" s="165"/>
    </row>
    <row r="5" spans="1:7" s="145" customFormat="1" ht="31.5" customHeight="1">
      <c r="A5" s="140">
        <v>1</v>
      </c>
      <c r="B5" s="163"/>
      <c r="C5" s="147" t="s">
        <v>511</v>
      </c>
      <c r="D5" s="183" t="s">
        <v>416</v>
      </c>
      <c r="E5" s="183" t="s">
        <v>326</v>
      </c>
      <c r="F5" s="184">
        <v>41457</v>
      </c>
      <c r="G5" s="184">
        <f>F5+14</f>
        <v>41471</v>
      </c>
    </row>
    <row r="6" spans="1:7" s="145" customFormat="1" ht="28.5" customHeight="1">
      <c r="A6" s="140">
        <f>A5+1</f>
        <v>2</v>
      </c>
      <c r="B6" s="163"/>
      <c r="C6" s="147" t="s">
        <v>372</v>
      </c>
      <c r="D6" s="183" t="s">
        <v>416</v>
      </c>
      <c r="E6" s="183" t="s">
        <v>326</v>
      </c>
      <c r="F6" s="184">
        <v>41458</v>
      </c>
      <c r="G6" s="184">
        <f>F6+14</f>
        <v>41472</v>
      </c>
    </row>
    <row r="7" spans="1:7" s="145" customFormat="1" ht="28.5" customHeight="1">
      <c r="A7" s="140">
        <f aca="true" t="shared" si="0" ref="A7:A26">A6+1</f>
        <v>3</v>
      </c>
      <c r="B7" s="163"/>
      <c r="C7" s="147" t="s">
        <v>429</v>
      </c>
      <c r="D7" s="183" t="s">
        <v>416</v>
      </c>
      <c r="E7" s="183" t="s">
        <v>326</v>
      </c>
      <c r="F7" s="184">
        <v>41460</v>
      </c>
      <c r="G7" s="184">
        <f>F7+14</f>
        <v>41474</v>
      </c>
    </row>
    <row r="8" spans="1:7" s="145" customFormat="1" ht="28.5" customHeight="1">
      <c r="A8" s="140">
        <f t="shared" si="0"/>
        <v>4</v>
      </c>
      <c r="B8" s="163"/>
      <c r="C8" s="147" t="s">
        <v>509</v>
      </c>
      <c r="D8" s="183" t="s">
        <v>416</v>
      </c>
      <c r="E8" s="183" t="s">
        <v>326</v>
      </c>
      <c r="F8" s="184">
        <v>41460</v>
      </c>
      <c r="G8" s="184">
        <f>F8+14</f>
        <v>41474</v>
      </c>
    </row>
    <row r="9" spans="1:7" s="145" customFormat="1" ht="28.5" customHeight="1">
      <c r="A9" s="140">
        <f t="shared" si="0"/>
        <v>5</v>
      </c>
      <c r="B9" s="163"/>
      <c r="C9" s="182" t="s">
        <v>431</v>
      </c>
      <c r="D9" s="183" t="s">
        <v>416</v>
      </c>
      <c r="E9" s="183" t="s">
        <v>326</v>
      </c>
      <c r="F9" s="184">
        <v>41460</v>
      </c>
      <c r="G9" s="184">
        <f>F9+14</f>
        <v>41474</v>
      </c>
    </row>
    <row r="10" spans="1:7" s="145" customFormat="1" ht="28.5" customHeight="1">
      <c r="A10" s="140">
        <f t="shared" si="0"/>
        <v>6</v>
      </c>
      <c r="B10" s="163"/>
      <c r="C10" s="191" t="s">
        <v>76</v>
      </c>
      <c r="D10" s="183" t="s">
        <v>441</v>
      </c>
      <c r="E10" s="183" t="s">
        <v>326</v>
      </c>
      <c r="F10" s="193" t="s">
        <v>198</v>
      </c>
      <c r="G10" s="193" t="s">
        <v>198</v>
      </c>
    </row>
    <row r="11" spans="1:7" s="145" customFormat="1" ht="22.5" customHeight="1">
      <c r="A11" s="140">
        <f t="shared" si="0"/>
        <v>7</v>
      </c>
      <c r="B11" s="208" t="s">
        <v>11</v>
      </c>
      <c r="C11" s="147" t="s">
        <v>136</v>
      </c>
      <c r="D11" s="183" t="s">
        <v>416</v>
      </c>
      <c r="E11" s="140" t="s">
        <v>330</v>
      </c>
      <c r="F11" s="184">
        <v>41463</v>
      </c>
      <c r="G11" s="184">
        <f aca="true" t="shared" si="1" ref="G11:G26">F11+14</f>
        <v>41477</v>
      </c>
    </row>
    <row r="12" spans="1:7" s="145" customFormat="1" ht="24.75" customHeight="1">
      <c r="A12" s="140">
        <f t="shared" si="0"/>
        <v>8</v>
      </c>
      <c r="B12" s="209"/>
      <c r="C12" s="148" t="s">
        <v>331</v>
      </c>
      <c r="D12" s="183" t="s">
        <v>416</v>
      </c>
      <c r="E12" s="140" t="s">
        <v>326</v>
      </c>
      <c r="F12" s="184">
        <v>41463</v>
      </c>
      <c r="G12" s="184">
        <f t="shared" si="1"/>
        <v>41477</v>
      </c>
    </row>
    <row r="13" spans="1:7" s="145" customFormat="1" ht="24.75" customHeight="1">
      <c r="A13" s="140">
        <f t="shared" si="0"/>
        <v>9</v>
      </c>
      <c r="B13" s="209"/>
      <c r="C13" s="149" t="s">
        <v>317</v>
      </c>
      <c r="D13" s="183" t="s">
        <v>416</v>
      </c>
      <c r="E13" s="140" t="s">
        <v>326</v>
      </c>
      <c r="F13" s="184">
        <v>41465</v>
      </c>
      <c r="G13" s="184">
        <f t="shared" si="1"/>
        <v>41479</v>
      </c>
    </row>
    <row r="14" spans="1:7" s="145" customFormat="1" ht="24.75" customHeight="1">
      <c r="A14" s="140">
        <f t="shared" si="0"/>
        <v>10</v>
      </c>
      <c r="B14" s="209"/>
      <c r="C14" s="141" t="s">
        <v>318</v>
      </c>
      <c r="D14" s="183" t="s">
        <v>416</v>
      </c>
      <c r="E14" s="140" t="s">
        <v>195</v>
      </c>
      <c r="F14" s="184">
        <v>41467</v>
      </c>
      <c r="G14" s="184">
        <f t="shared" si="1"/>
        <v>41481</v>
      </c>
    </row>
    <row r="15" spans="1:7" s="145" customFormat="1" ht="23.25" customHeight="1">
      <c r="A15" s="140">
        <f t="shared" si="0"/>
        <v>11</v>
      </c>
      <c r="B15" s="209"/>
      <c r="C15" s="149" t="s">
        <v>319</v>
      </c>
      <c r="D15" s="183" t="s">
        <v>416</v>
      </c>
      <c r="E15" s="140" t="s">
        <v>195</v>
      </c>
      <c r="F15" s="184">
        <v>41470</v>
      </c>
      <c r="G15" s="184">
        <f t="shared" si="1"/>
        <v>41484</v>
      </c>
    </row>
    <row r="16" spans="1:7" s="145" customFormat="1" ht="24.75" customHeight="1">
      <c r="A16" s="140">
        <f t="shared" si="0"/>
        <v>12</v>
      </c>
      <c r="B16" s="209"/>
      <c r="C16" s="141" t="s">
        <v>320</v>
      </c>
      <c r="D16" s="183" t="s">
        <v>416</v>
      </c>
      <c r="E16" s="140" t="s">
        <v>195</v>
      </c>
      <c r="F16" s="184">
        <v>41472</v>
      </c>
      <c r="G16" s="184">
        <f t="shared" si="1"/>
        <v>41486</v>
      </c>
    </row>
    <row r="17" spans="1:7" s="145" customFormat="1" ht="24.75" customHeight="1">
      <c r="A17" s="140">
        <f t="shared" si="0"/>
        <v>13</v>
      </c>
      <c r="B17" s="209"/>
      <c r="C17" s="141" t="s">
        <v>321</v>
      </c>
      <c r="D17" s="183" t="s">
        <v>416</v>
      </c>
      <c r="E17" s="140" t="s">
        <v>195</v>
      </c>
      <c r="F17" s="184">
        <v>41474</v>
      </c>
      <c r="G17" s="184">
        <f t="shared" si="1"/>
        <v>41488</v>
      </c>
    </row>
    <row r="18" spans="1:7" s="145" customFormat="1" ht="24.75" customHeight="1">
      <c r="A18" s="140">
        <f t="shared" si="0"/>
        <v>14</v>
      </c>
      <c r="B18" s="209"/>
      <c r="C18" s="141" t="s">
        <v>322</v>
      </c>
      <c r="D18" s="183" t="s">
        <v>416</v>
      </c>
      <c r="E18" s="140" t="s">
        <v>195</v>
      </c>
      <c r="F18" s="184">
        <v>41477</v>
      </c>
      <c r="G18" s="184">
        <f t="shared" si="1"/>
        <v>41491</v>
      </c>
    </row>
    <row r="19" spans="1:7" s="145" customFormat="1" ht="24" customHeight="1">
      <c r="A19" s="140">
        <f t="shared" si="0"/>
        <v>15</v>
      </c>
      <c r="B19" s="209"/>
      <c r="C19" s="141" t="s">
        <v>323</v>
      </c>
      <c r="D19" s="183" t="s">
        <v>416</v>
      </c>
      <c r="E19" s="140" t="s">
        <v>195</v>
      </c>
      <c r="F19" s="184">
        <v>41478</v>
      </c>
      <c r="G19" s="184">
        <f t="shared" si="1"/>
        <v>41492</v>
      </c>
    </row>
    <row r="20" spans="1:7" s="145" customFormat="1" ht="21" customHeight="1">
      <c r="A20" s="140">
        <f t="shared" si="0"/>
        <v>16</v>
      </c>
      <c r="B20" s="209"/>
      <c r="C20" s="141" t="s">
        <v>336</v>
      </c>
      <c r="D20" s="183" t="s">
        <v>416</v>
      </c>
      <c r="E20" s="140" t="s">
        <v>195</v>
      </c>
      <c r="F20" s="184">
        <v>41480</v>
      </c>
      <c r="G20" s="184">
        <f t="shared" si="1"/>
        <v>41494</v>
      </c>
    </row>
    <row r="21" spans="1:7" s="145" customFormat="1" ht="22.5" customHeight="1">
      <c r="A21" s="140">
        <f t="shared" si="0"/>
        <v>17</v>
      </c>
      <c r="B21" s="209"/>
      <c r="C21" s="141" t="s">
        <v>324</v>
      </c>
      <c r="D21" s="183" t="s">
        <v>416</v>
      </c>
      <c r="E21" s="140" t="s">
        <v>195</v>
      </c>
      <c r="F21" s="184">
        <v>41482</v>
      </c>
      <c r="G21" s="184">
        <f t="shared" si="1"/>
        <v>41496</v>
      </c>
    </row>
    <row r="22" spans="1:7" s="145" customFormat="1" ht="22.5" customHeight="1">
      <c r="A22" s="140">
        <f t="shared" si="0"/>
        <v>18</v>
      </c>
      <c r="B22" s="209"/>
      <c r="C22" s="141" t="s">
        <v>332</v>
      </c>
      <c r="D22" s="183" t="s">
        <v>416</v>
      </c>
      <c r="E22" s="140" t="s">
        <v>195</v>
      </c>
      <c r="F22" s="184">
        <v>41484</v>
      </c>
      <c r="G22" s="184">
        <f t="shared" si="1"/>
        <v>41498</v>
      </c>
    </row>
    <row r="23" spans="1:7" s="145" customFormat="1" ht="22.5" customHeight="1">
      <c r="A23" s="140">
        <f t="shared" si="0"/>
        <v>19</v>
      </c>
      <c r="B23" s="209"/>
      <c r="C23" s="141" t="s">
        <v>362</v>
      </c>
      <c r="D23" s="183" t="s">
        <v>416</v>
      </c>
      <c r="E23" s="140" t="s">
        <v>326</v>
      </c>
      <c r="F23" s="184">
        <v>41485</v>
      </c>
      <c r="G23" s="184">
        <f t="shared" si="1"/>
        <v>41499</v>
      </c>
    </row>
    <row r="24" spans="1:7" s="145" customFormat="1" ht="22.5" customHeight="1">
      <c r="A24" s="140">
        <f t="shared" si="0"/>
        <v>20</v>
      </c>
      <c r="B24" s="209"/>
      <c r="C24" s="141" t="s">
        <v>333</v>
      </c>
      <c r="D24" s="183" t="s">
        <v>416</v>
      </c>
      <c r="E24" s="140" t="s">
        <v>195</v>
      </c>
      <c r="F24" s="184">
        <v>41486</v>
      </c>
      <c r="G24" s="184">
        <f t="shared" si="1"/>
        <v>41500</v>
      </c>
    </row>
    <row r="25" spans="1:7" s="145" customFormat="1" ht="22.5" customHeight="1">
      <c r="A25" s="140">
        <f t="shared" si="0"/>
        <v>21</v>
      </c>
      <c r="B25" s="209"/>
      <c r="C25" s="141" t="s">
        <v>334</v>
      </c>
      <c r="D25" s="183" t="s">
        <v>416</v>
      </c>
      <c r="E25" s="140" t="s">
        <v>195</v>
      </c>
      <c r="F25" s="184">
        <v>41486</v>
      </c>
      <c r="G25" s="184">
        <f t="shared" si="1"/>
        <v>41500</v>
      </c>
    </row>
    <row r="26" spans="1:7" s="145" customFormat="1" ht="22.5" customHeight="1">
      <c r="A26" s="140">
        <f t="shared" si="0"/>
        <v>22</v>
      </c>
      <c r="B26" s="209"/>
      <c r="C26" s="141" t="s">
        <v>335</v>
      </c>
      <c r="D26" s="183" t="s">
        <v>416</v>
      </c>
      <c r="E26" s="140" t="s">
        <v>326</v>
      </c>
      <c r="F26" s="184">
        <v>41486</v>
      </c>
      <c r="G26" s="184">
        <f t="shared" si="1"/>
        <v>41500</v>
      </c>
    </row>
    <row r="27" spans="1:7" s="145" customFormat="1" ht="24" customHeight="1">
      <c r="A27" s="140"/>
      <c r="B27" s="168"/>
      <c r="C27" s="162" t="s">
        <v>392</v>
      </c>
      <c r="D27" s="140"/>
      <c r="E27" s="140"/>
      <c r="F27" s="140"/>
      <c r="G27" s="140"/>
    </row>
    <row r="28" spans="1:7" s="145" customFormat="1" ht="24" customHeight="1">
      <c r="A28" s="140">
        <f>1+0</f>
        <v>1</v>
      </c>
      <c r="B28" s="168"/>
      <c r="C28" s="141" t="s">
        <v>512</v>
      </c>
      <c r="D28" s="150" t="s">
        <v>198</v>
      </c>
      <c r="E28" s="150" t="s">
        <v>198</v>
      </c>
      <c r="F28" s="150" t="s">
        <v>198</v>
      </c>
      <c r="G28" s="150" t="s">
        <v>198</v>
      </c>
    </row>
    <row r="29" spans="1:7" s="145" customFormat="1" ht="24" customHeight="1">
      <c r="A29" s="140"/>
      <c r="B29" s="169"/>
      <c r="C29" s="162" t="s">
        <v>390</v>
      </c>
      <c r="D29" s="140"/>
      <c r="E29" s="140"/>
      <c r="F29" s="140"/>
      <c r="G29" s="140"/>
    </row>
    <row r="30" spans="1:7" s="145" customFormat="1" ht="73.5" customHeight="1">
      <c r="A30" s="140">
        <v>1</v>
      </c>
      <c r="B30" s="210" t="s">
        <v>10</v>
      </c>
      <c r="C30" s="170" t="s">
        <v>393</v>
      </c>
      <c r="D30" s="140" t="s">
        <v>329</v>
      </c>
      <c r="E30" s="140" t="s">
        <v>326</v>
      </c>
      <c r="F30" s="164">
        <v>41480</v>
      </c>
      <c r="G30" s="164">
        <f>F30+14</f>
        <v>41494</v>
      </c>
    </row>
    <row r="31" spans="1:7" s="145" customFormat="1" ht="24" customHeight="1">
      <c r="A31" s="140">
        <f>A30+1</f>
        <v>2</v>
      </c>
      <c r="B31" s="211"/>
      <c r="C31" s="141" t="s">
        <v>402</v>
      </c>
      <c r="D31" s="140" t="s">
        <v>329</v>
      </c>
      <c r="E31" s="140" t="s">
        <v>326</v>
      </c>
      <c r="F31" s="164">
        <v>41484</v>
      </c>
      <c r="G31" s="164">
        <f>F31+14</f>
        <v>41498</v>
      </c>
    </row>
    <row r="32" spans="1:7" s="145" customFormat="1" ht="24" customHeight="1">
      <c r="A32" s="140">
        <f>A31+1</f>
        <v>3</v>
      </c>
      <c r="B32" s="211"/>
      <c r="C32" s="191" t="s">
        <v>118</v>
      </c>
      <c r="D32" s="140" t="s">
        <v>328</v>
      </c>
      <c r="E32" s="140" t="s">
        <v>326</v>
      </c>
      <c r="F32" s="164">
        <v>41486</v>
      </c>
      <c r="G32" s="164">
        <f>F32+14</f>
        <v>41500</v>
      </c>
    </row>
    <row r="33" spans="1:7" s="145" customFormat="1" ht="24" customHeight="1">
      <c r="A33" s="140">
        <f>A32+1</f>
        <v>4</v>
      </c>
      <c r="B33" s="211"/>
      <c r="C33" s="192" t="s">
        <v>97</v>
      </c>
      <c r="D33" s="140" t="s">
        <v>328</v>
      </c>
      <c r="E33" s="140" t="s">
        <v>326</v>
      </c>
      <c r="F33" s="164">
        <v>41486</v>
      </c>
      <c r="G33" s="164">
        <f>F33+14</f>
        <v>41500</v>
      </c>
    </row>
    <row r="34" spans="1:7" s="145" customFormat="1" ht="24" customHeight="1">
      <c r="A34" s="140">
        <f>A33+1</f>
        <v>5</v>
      </c>
      <c r="B34" s="212"/>
      <c r="C34" s="141" t="s">
        <v>325</v>
      </c>
      <c r="D34" s="140" t="s">
        <v>329</v>
      </c>
      <c r="E34" s="140" t="s">
        <v>326</v>
      </c>
      <c r="F34" s="164">
        <v>41486</v>
      </c>
      <c r="G34" s="164">
        <f>F34+14</f>
        <v>41500</v>
      </c>
    </row>
    <row r="35" spans="1:7" s="145" customFormat="1" ht="21.75" customHeight="1">
      <c r="A35" s="140"/>
      <c r="B35" s="140"/>
      <c r="C35" s="151" t="s">
        <v>397</v>
      </c>
      <c r="D35" s="144"/>
      <c r="E35" s="140"/>
      <c r="F35" s="140"/>
      <c r="G35" s="140"/>
    </row>
    <row r="36" spans="1:7" s="145" customFormat="1" ht="21.75" customHeight="1">
      <c r="A36" s="140">
        <v>1</v>
      </c>
      <c r="B36" s="147"/>
      <c r="C36" s="185" t="s">
        <v>468</v>
      </c>
      <c r="D36" s="183" t="s">
        <v>441</v>
      </c>
      <c r="E36" s="140" t="s">
        <v>440</v>
      </c>
      <c r="F36" s="193" t="s">
        <v>198</v>
      </c>
      <c r="G36" s="193" t="s">
        <v>198</v>
      </c>
    </row>
    <row r="37" spans="1:7" s="145" customFormat="1" ht="21.75" customHeight="1">
      <c r="A37" s="140">
        <f>A36+1</f>
        <v>2</v>
      </c>
      <c r="B37" s="147"/>
      <c r="C37" s="185" t="s">
        <v>468</v>
      </c>
      <c r="D37" s="183" t="s">
        <v>441</v>
      </c>
      <c r="E37" s="140" t="s">
        <v>440</v>
      </c>
      <c r="F37" s="193" t="s">
        <v>198</v>
      </c>
      <c r="G37" s="193" t="s">
        <v>198</v>
      </c>
    </row>
    <row r="38" spans="1:7" s="145" customFormat="1" ht="21.75" customHeight="1">
      <c r="A38" s="140">
        <f aca="true" t="shared" si="2" ref="A38:A70">A37+1</f>
        <v>3</v>
      </c>
      <c r="B38" s="147"/>
      <c r="C38" s="185" t="s">
        <v>468</v>
      </c>
      <c r="D38" s="183" t="s">
        <v>441</v>
      </c>
      <c r="E38" s="140" t="s">
        <v>440</v>
      </c>
      <c r="F38" s="193" t="s">
        <v>198</v>
      </c>
      <c r="G38" s="193" t="s">
        <v>198</v>
      </c>
    </row>
    <row r="39" spans="1:7" s="145" customFormat="1" ht="21.75" customHeight="1">
      <c r="A39" s="140">
        <f t="shared" si="2"/>
        <v>4</v>
      </c>
      <c r="B39" s="147"/>
      <c r="C39" s="185" t="s">
        <v>459</v>
      </c>
      <c r="D39" s="183" t="s">
        <v>441</v>
      </c>
      <c r="E39" s="140" t="s">
        <v>440</v>
      </c>
      <c r="F39" s="193" t="s">
        <v>198</v>
      </c>
      <c r="G39" s="193" t="s">
        <v>198</v>
      </c>
    </row>
    <row r="40" spans="1:7" s="145" customFormat="1" ht="21.75" customHeight="1">
      <c r="A40" s="140">
        <f t="shared" si="2"/>
        <v>5</v>
      </c>
      <c r="B40" s="147"/>
      <c r="C40" s="185" t="s">
        <v>459</v>
      </c>
      <c r="D40" s="183" t="s">
        <v>441</v>
      </c>
      <c r="E40" s="140" t="s">
        <v>440</v>
      </c>
      <c r="F40" s="193" t="s">
        <v>198</v>
      </c>
      <c r="G40" s="193" t="s">
        <v>198</v>
      </c>
    </row>
    <row r="41" spans="1:7" s="145" customFormat="1" ht="21.75" customHeight="1">
      <c r="A41" s="140">
        <f t="shared" si="2"/>
        <v>6</v>
      </c>
      <c r="B41" s="147"/>
      <c r="C41" s="185" t="s">
        <v>459</v>
      </c>
      <c r="D41" s="183" t="s">
        <v>441</v>
      </c>
      <c r="E41" s="140" t="s">
        <v>440</v>
      </c>
      <c r="F41" s="193" t="s">
        <v>198</v>
      </c>
      <c r="G41" s="193" t="s">
        <v>198</v>
      </c>
    </row>
    <row r="42" spans="1:7" s="145" customFormat="1" ht="21.75" customHeight="1">
      <c r="A42" s="140">
        <f t="shared" si="2"/>
        <v>7</v>
      </c>
      <c r="B42" s="147"/>
      <c r="C42" s="185" t="s">
        <v>459</v>
      </c>
      <c r="D42" s="183" t="s">
        <v>441</v>
      </c>
      <c r="E42" s="140" t="s">
        <v>440</v>
      </c>
      <c r="F42" s="193" t="s">
        <v>198</v>
      </c>
      <c r="G42" s="193" t="s">
        <v>198</v>
      </c>
    </row>
    <row r="43" spans="1:7" s="145" customFormat="1" ht="21.75" customHeight="1">
      <c r="A43" s="140">
        <f t="shared" si="2"/>
        <v>8</v>
      </c>
      <c r="B43" s="147"/>
      <c r="C43" s="185" t="s">
        <v>459</v>
      </c>
      <c r="D43" s="183" t="s">
        <v>441</v>
      </c>
      <c r="E43" s="140" t="s">
        <v>440</v>
      </c>
      <c r="F43" s="193" t="s">
        <v>198</v>
      </c>
      <c r="G43" s="193" t="s">
        <v>198</v>
      </c>
    </row>
    <row r="44" spans="1:7" s="145" customFormat="1" ht="21.75" customHeight="1">
      <c r="A44" s="140">
        <f t="shared" si="2"/>
        <v>9</v>
      </c>
      <c r="B44" s="147"/>
      <c r="C44" s="185" t="s">
        <v>460</v>
      </c>
      <c r="D44" s="183" t="s">
        <v>441</v>
      </c>
      <c r="E44" s="140" t="s">
        <v>440</v>
      </c>
      <c r="F44" s="193" t="s">
        <v>198</v>
      </c>
      <c r="G44" s="193" t="s">
        <v>198</v>
      </c>
    </row>
    <row r="45" spans="1:7" s="145" customFormat="1" ht="21.75" customHeight="1">
      <c r="A45" s="140">
        <f t="shared" si="2"/>
        <v>10</v>
      </c>
      <c r="B45" s="147"/>
      <c r="C45" s="185" t="s">
        <v>461</v>
      </c>
      <c r="D45" s="183" t="s">
        <v>441</v>
      </c>
      <c r="E45" s="140" t="s">
        <v>440</v>
      </c>
      <c r="F45" s="193" t="s">
        <v>198</v>
      </c>
      <c r="G45" s="193" t="s">
        <v>198</v>
      </c>
    </row>
    <row r="46" spans="1:7" s="145" customFormat="1" ht="21.75" customHeight="1">
      <c r="A46" s="140">
        <f t="shared" si="2"/>
        <v>11</v>
      </c>
      <c r="B46" s="147"/>
      <c r="C46" s="185" t="s">
        <v>465</v>
      </c>
      <c r="D46" s="183" t="s">
        <v>441</v>
      </c>
      <c r="E46" s="140" t="s">
        <v>440</v>
      </c>
      <c r="F46" s="193" t="s">
        <v>198</v>
      </c>
      <c r="G46" s="193" t="s">
        <v>198</v>
      </c>
    </row>
    <row r="47" spans="1:7" s="145" customFormat="1" ht="21.75" customHeight="1">
      <c r="A47" s="140">
        <f t="shared" si="2"/>
        <v>12</v>
      </c>
      <c r="B47" s="147"/>
      <c r="C47" s="185" t="s">
        <v>437</v>
      </c>
      <c r="D47" s="183" t="s">
        <v>441</v>
      </c>
      <c r="E47" s="140" t="s">
        <v>440</v>
      </c>
      <c r="F47" s="193" t="s">
        <v>198</v>
      </c>
      <c r="G47" s="193" t="s">
        <v>198</v>
      </c>
    </row>
    <row r="48" spans="1:7" s="145" customFormat="1" ht="21.75" customHeight="1">
      <c r="A48" s="140">
        <f t="shared" si="2"/>
        <v>13</v>
      </c>
      <c r="B48" s="147"/>
      <c r="C48" s="185" t="s">
        <v>462</v>
      </c>
      <c r="D48" s="183" t="s">
        <v>441</v>
      </c>
      <c r="E48" s="140" t="s">
        <v>440</v>
      </c>
      <c r="F48" s="193" t="s">
        <v>198</v>
      </c>
      <c r="G48" s="193" t="s">
        <v>198</v>
      </c>
    </row>
    <row r="49" spans="1:7" s="145" customFormat="1" ht="21.75" customHeight="1">
      <c r="A49" s="140">
        <f t="shared" si="2"/>
        <v>14</v>
      </c>
      <c r="B49" s="147"/>
      <c r="C49" s="185" t="s">
        <v>472</v>
      </c>
      <c r="D49" s="183" t="s">
        <v>441</v>
      </c>
      <c r="E49" s="140" t="s">
        <v>440</v>
      </c>
      <c r="F49" s="193" t="s">
        <v>198</v>
      </c>
      <c r="G49" s="193" t="s">
        <v>198</v>
      </c>
    </row>
    <row r="50" spans="1:7" s="145" customFormat="1" ht="21.75" customHeight="1">
      <c r="A50" s="140">
        <f t="shared" si="2"/>
        <v>15</v>
      </c>
      <c r="B50" s="147"/>
      <c r="C50" s="185" t="s">
        <v>463</v>
      </c>
      <c r="D50" s="183" t="s">
        <v>441</v>
      </c>
      <c r="E50" s="140" t="s">
        <v>440</v>
      </c>
      <c r="F50" s="193" t="s">
        <v>198</v>
      </c>
      <c r="G50" s="193" t="s">
        <v>198</v>
      </c>
    </row>
    <row r="51" spans="1:7" s="145" customFormat="1" ht="21.75" customHeight="1">
      <c r="A51" s="140">
        <f t="shared" si="2"/>
        <v>16</v>
      </c>
      <c r="B51" s="147"/>
      <c r="C51" s="185" t="s">
        <v>458</v>
      </c>
      <c r="D51" s="183" t="s">
        <v>441</v>
      </c>
      <c r="E51" s="140" t="s">
        <v>440</v>
      </c>
      <c r="F51" s="193" t="s">
        <v>198</v>
      </c>
      <c r="G51" s="193" t="s">
        <v>198</v>
      </c>
    </row>
    <row r="52" spans="1:7" s="145" customFormat="1" ht="21.75" customHeight="1">
      <c r="A52" s="140">
        <f t="shared" si="2"/>
        <v>17</v>
      </c>
      <c r="B52" s="147"/>
      <c r="C52" s="185" t="s">
        <v>464</v>
      </c>
      <c r="D52" s="183" t="s">
        <v>441</v>
      </c>
      <c r="E52" s="140" t="s">
        <v>440</v>
      </c>
      <c r="F52" s="193" t="s">
        <v>198</v>
      </c>
      <c r="G52" s="193" t="s">
        <v>198</v>
      </c>
    </row>
    <row r="53" spans="1:7" s="145" customFormat="1" ht="21.75" customHeight="1">
      <c r="A53" s="140">
        <f t="shared" si="2"/>
        <v>18</v>
      </c>
      <c r="B53" s="147"/>
      <c r="C53" s="185" t="s">
        <v>438</v>
      </c>
      <c r="D53" s="183" t="s">
        <v>441</v>
      </c>
      <c r="E53" s="140" t="s">
        <v>440</v>
      </c>
      <c r="F53" s="193" t="s">
        <v>198</v>
      </c>
      <c r="G53" s="193" t="s">
        <v>198</v>
      </c>
    </row>
    <row r="54" spans="1:7" s="145" customFormat="1" ht="21.75" customHeight="1">
      <c r="A54" s="140">
        <f t="shared" si="2"/>
        <v>19</v>
      </c>
      <c r="B54" s="147"/>
      <c r="C54" s="185" t="s">
        <v>470</v>
      </c>
      <c r="D54" s="183" t="s">
        <v>441</v>
      </c>
      <c r="E54" s="140" t="s">
        <v>440</v>
      </c>
      <c r="F54" s="193" t="s">
        <v>198</v>
      </c>
      <c r="G54" s="193" t="s">
        <v>198</v>
      </c>
    </row>
    <row r="55" spans="1:7" s="145" customFormat="1" ht="21.75" customHeight="1">
      <c r="A55" s="140">
        <f t="shared" si="2"/>
        <v>20</v>
      </c>
      <c r="B55" s="147"/>
      <c r="C55" s="185" t="s">
        <v>473</v>
      </c>
      <c r="D55" s="144" t="s">
        <v>416</v>
      </c>
      <c r="E55" s="140" t="s">
        <v>326</v>
      </c>
      <c r="F55" s="164">
        <v>41491</v>
      </c>
      <c r="G55" s="164">
        <f>F55+14</f>
        <v>41505</v>
      </c>
    </row>
    <row r="56" spans="1:7" s="145" customFormat="1" ht="21.75" customHeight="1">
      <c r="A56" s="140">
        <f t="shared" si="2"/>
        <v>21</v>
      </c>
      <c r="B56" s="147"/>
      <c r="C56" s="185" t="s">
        <v>474</v>
      </c>
      <c r="D56" s="144" t="s">
        <v>416</v>
      </c>
      <c r="E56" s="140" t="s">
        <v>326</v>
      </c>
      <c r="F56" s="164">
        <v>41501</v>
      </c>
      <c r="G56" s="164">
        <f>F56+14</f>
        <v>41515</v>
      </c>
    </row>
    <row r="57" spans="1:7" s="145" customFormat="1" ht="30.75" customHeight="1">
      <c r="A57" s="140">
        <f t="shared" si="2"/>
        <v>22</v>
      </c>
      <c r="B57" s="147"/>
      <c r="C57" s="201" t="s">
        <v>510</v>
      </c>
      <c r="D57" s="183" t="s">
        <v>441</v>
      </c>
      <c r="E57" s="140" t="s">
        <v>326</v>
      </c>
      <c r="F57" s="193" t="s">
        <v>198</v>
      </c>
      <c r="G57" s="193" t="s">
        <v>198</v>
      </c>
    </row>
    <row r="58" spans="1:7" s="145" customFormat="1" ht="21.75" customHeight="1">
      <c r="A58" s="140">
        <f t="shared" si="2"/>
        <v>23</v>
      </c>
      <c r="B58" s="147"/>
      <c r="C58" s="194" t="s">
        <v>146</v>
      </c>
      <c r="D58" s="183" t="s">
        <v>441</v>
      </c>
      <c r="E58" s="140" t="s">
        <v>326</v>
      </c>
      <c r="F58" s="193" t="s">
        <v>198</v>
      </c>
      <c r="G58" s="193" t="s">
        <v>198</v>
      </c>
    </row>
    <row r="59" spans="1:7" s="145" customFormat="1" ht="21.75" customHeight="1">
      <c r="A59" s="140">
        <f t="shared" si="2"/>
        <v>24</v>
      </c>
      <c r="B59" s="147"/>
      <c r="C59" s="191" t="s">
        <v>491</v>
      </c>
      <c r="D59" s="183" t="s">
        <v>441</v>
      </c>
      <c r="E59" s="140" t="s">
        <v>494</v>
      </c>
      <c r="F59" s="193" t="s">
        <v>198</v>
      </c>
      <c r="G59" s="193" t="s">
        <v>198</v>
      </c>
    </row>
    <row r="60" spans="1:7" s="145" customFormat="1" ht="21.75" customHeight="1">
      <c r="A60" s="140">
        <f t="shared" si="2"/>
        <v>25</v>
      </c>
      <c r="B60" s="147"/>
      <c r="C60" s="191" t="s">
        <v>492</v>
      </c>
      <c r="D60" s="183" t="s">
        <v>441</v>
      </c>
      <c r="E60" s="140" t="s">
        <v>494</v>
      </c>
      <c r="F60" s="193" t="s">
        <v>198</v>
      </c>
      <c r="G60" s="193" t="s">
        <v>198</v>
      </c>
    </row>
    <row r="61" spans="1:7" s="145" customFormat="1" ht="21.75" customHeight="1">
      <c r="A61" s="140">
        <f t="shared" si="2"/>
        <v>26</v>
      </c>
      <c r="B61" s="147"/>
      <c r="C61" s="140" t="s">
        <v>508</v>
      </c>
      <c r="D61" s="144" t="s">
        <v>416</v>
      </c>
      <c r="E61" s="140" t="s">
        <v>326</v>
      </c>
      <c r="F61" s="164">
        <v>41502</v>
      </c>
      <c r="G61" s="164">
        <f aca="true" t="shared" si="3" ref="G61:G70">F61+14</f>
        <v>41516</v>
      </c>
    </row>
    <row r="62" spans="1:7" s="145" customFormat="1" ht="22.5" customHeight="1">
      <c r="A62" s="140">
        <f t="shared" si="2"/>
        <v>27</v>
      </c>
      <c r="B62" s="209"/>
      <c r="C62" s="140" t="s">
        <v>513</v>
      </c>
      <c r="D62" s="144" t="s">
        <v>416</v>
      </c>
      <c r="E62" s="140" t="s">
        <v>326</v>
      </c>
      <c r="F62" s="164">
        <v>41502</v>
      </c>
      <c r="G62" s="164">
        <f t="shared" si="3"/>
        <v>41516</v>
      </c>
    </row>
    <row r="63" spans="1:7" s="145" customFormat="1" ht="22.5" customHeight="1">
      <c r="A63" s="140">
        <f t="shared" si="2"/>
        <v>28</v>
      </c>
      <c r="B63" s="209"/>
      <c r="C63" s="140" t="s">
        <v>337</v>
      </c>
      <c r="D63" s="144" t="s">
        <v>416</v>
      </c>
      <c r="E63" s="140" t="s">
        <v>326</v>
      </c>
      <c r="F63" s="164">
        <v>41502</v>
      </c>
      <c r="G63" s="164">
        <f t="shared" si="3"/>
        <v>41516</v>
      </c>
    </row>
    <row r="64" spans="1:7" s="145" customFormat="1" ht="22.5" customHeight="1">
      <c r="A64" s="140">
        <f t="shared" si="2"/>
        <v>29</v>
      </c>
      <c r="B64" s="209"/>
      <c r="C64" s="140" t="s">
        <v>341</v>
      </c>
      <c r="D64" s="144" t="s">
        <v>416</v>
      </c>
      <c r="E64" s="140" t="s">
        <v>326</v>
      </c>
      <c r="F64" s="164">
        <v>41502</v>
      </c>
      <c r="G64" s="164">
        <f t="shared" si="3"/>
        <v>41516</v>
      </c>
    </row>
    <row r="65" spans="1:7" s="145" customFormat="1" ht="22.5" customHeight="1">
      <c r="A65" s="140">
        <f t="shared" si="2"/>
        <v>30</v>
      </c>
      <c r="B65" s="209"/>
      <c r="C65" s="140" t="s">
        <v>342</v>
      </c>
      <c r="D65" s="144" t="s">
        <v>416</v>
      </c>
      <c r="E65" s="140" t="s">
        <v>326</v>
      </c>
      <c r="F65" s="164">
        <v>41502</v>
      </c>
      <c r="G65" s="164">
        <f t="shared" si="3"/>
        <v>41516</v>
      </c>
    </row>
    <row r="66" spans="1:7" s="145" customFormat="1" ht="22.5" customHeight="1">
      <c r="A66" s="140">
        <f t="shared" si="2"/>
        <v>31</v>
      </c>
      <c r="B66" s="209"/>
      <c r="C66" s="140" t="s">
        <v>356</v>
      </c>
      <c r="D66" s="144" t="s">
        <v>416</v>
      </c>
      <c r="E66" s="140" t="s">
        <v>326</v>
      </c>
      <c r="F66" s="164">
        <v>41502</v>
      </c>
      <c r="G66" s="164">
        <f t="shared" si="3"/>
        <v>41516</v>
      </c>
    </row>
    <row r="67" spans="1:7" s="145" customFormat="1" ht="22.5" customHeight="1">
      <c r="A67" s="140">
        <f t="shared" si="2"/>
        <v>32</v>
      </c>
      <c r="B67" s="209"/>
      <c r="C67" s="140" t="s">
        <v>357</v>
      </c>
      <c r="D67" s="144" t="s">
        <v>416</v>
      </c>
      <c r="E67" s="140" t="s">
        <v>326</v>
      </c>
      <c r="F67" s="164">
        <v>41502</v>
      </c>
      <c r="G67" s="164">
        <f t="shared" si="3"/>
        <v>41516</v>
      </c>
    </row>
    <row r="68" spans="1:7" s="145" customFormat="1" ht="22.5" customHeight="1">
      <c r="A68" s="140">
        <f t="shared" si="2"/>
        <v>33</v>
      </c>
      <c r="B68" s="209"/>
      <c r="C68" s="140" t="s">
        <v>358</v>
      </c>
      <c r="D68" s="144" t="s">
        <v>416</v>
      </c>
      <c r="E68" s="140" t="s">
        <v>326</v>
      </c>
      <c r="F68" s="164">
        <v>41502</v>
      </c>
      <c r="G68" s="164">
        <f t="shared" si="3"/>
        <v>41516</v>
      </c>
    </row>
    <row r="69" spans="1:7" s="145" customFormat="1" ht="24" customHeight="1">
      <c r="A69" s="140">
        <f t="shared" si="2"/>
        <v>34</v>
      </c>
      <c r="B69" s="209"/>
      <c r="C69" s="140" t="s">
        <v>86</v>
      </c>
      <c r="D69" s="144" t="s">
        <v>416</v>
      </c>
      <c r="E69" s="140" t="s">
        <v>326</v>
      </c>
      <c r="F69" s="164">
        <v>41502</v>
      </c>
      <c r="G69" s="164">
        <f t="shared" si="3"/>
        <v>41516</v>
      </c>
    </row>
    <row r="70" spans="1:7" s="145" customFormat="1" ht="32.25" customHeight="1">
      <c r="A70" s="140">
        <f t="shared" si="2"/>
        <v>35</v>
      </c>
      <c r="B70" s="197"/>
      <c r="C70" s="181" t="s">
        <v>542</v>
      </c>
      <c r="D70" s="144" t="s">
        <v>416</v>
      </c>
      <c r="E70" s="140" t="s">
        <v>326</v>
      </c>
      <c r="F70" s="164">
        <v>41506</v>
      </c>
      <c r="G70" s="164">
        <f t="shared" si="3"/>
        <v>41520</v>
      </c>
    </row>
    <row r="71" spans="1:7" s="145" customFormat="1" ht="22.5" customHeight="1">
      <c r="A71" s="140"/>
      <c r="B71" s="179"/>
      <c r="C71" s="151" t="s">
        <v>398</v>
      </c>
      <c r="D71" s="144"/>
      <c r="E71" s="140"/>
      <c r="F71" s="140"/>
      <c r="G71" s="140"/>
    </row>
    <row r="72" spans="1:7" s="145" customFormat="1" ht="22.5" customHeight="1">
      <c r="A72" s="140">
        <v>1</v>
      </c>
      <c r="B72" s="163" t="s">
        <v>123</v>
      </c>
      <c r="C72" s="141" t="s">
        <v>514</v>
      </c>
      <c r="D72" s="150" t="s">
        <v>198</v>
      </c>
      <c r="E72" s="150" t="s">
        <v>198</v>
      </c>
      <c r="F72" s="150" t="s">
        <v>198</v>
      </c>
      <c r="G72" s="150" t="s">
        <v>198</v>
      </c>
    </row>
    <row r="73" spans="1:7" s="145" customFormat="1" ht="22.5" customHeight="1">
      <c r="A73" s="140"/>
      <c r="B73" s="140"/>
      <c r="C73" s="162" t="s">
        <v>399</v>
      </c>
      <c r="D73" s="144"/>
      <c r="E73" s="140"/>
      <c r="F73" s="140"/>
      <c r="G73" s="140"/>
    </row>
    <row r="74" spans="1:7" s="145" customFormat="1" ht="22.5" customHeight="1">
      <c r="A74" s="140">
        <v>1</v>
      </c>
      <c r="B74" s="208" t="s">
        <v>400</v>
      </c>
      <c r="C74" s="141" t="s">
        <v>394</v>
      </c>
      <c r="D74" s="140" t="s">
        <v>329</v>
      </c>
      <c r="E74" s="140" t="s">
        <v>326</v>
      </c>
      <c r="F74" s="164">
        <v>41491</v>
      </c>
      <c r="G74" s="164">
        <f>F74+14</f>
        <v>41505</v>
      </c>
    </row>
    <row r="75" spans="1:7" s="145" customFormat="1" ht="22.5" customHeight="1">
      <c r="A75" s="140">
        <f>A74+1</f>
        <v>2</v>
      </c>
      <c r="B75" s="209"/>
      <c r="C75" s="141" t="s">
        <v>395</v>
      </c>
      <c r="D75" s="140" t="s">
        <v>329</v>
      </c>
      <c r="E75" s="140" t="s">
        <v>326</v>
      </c>
      <c r="F75" s="164">
        <v>41498</v>
      </c>
      <c r="G75" s="164">
        <f>F75+14</f>
        <v>41512</v>
      </c>
    </row>
    <row r="76" spans="1:7" s="145" customFormat="1" ht="34.5" customHeight="1">
      <c r="A76" s="140">
        <f>A75+1</f>
        <v>3</v>
      </c>
      <c r="B76" s="209"/>
      <c r="C76" s="178" t="s">
        <v>396</v>
      </c>
      <c r="D76" s="140" t="s">
        <v>329</v>
      </c>
      <c r="E76" s="140" t="s">
        <v>326</v>
      </c>
      <c r="F76" s="164">
        <v>41505</v>
      </c>
      <c r="G76" s="164">
        <f>F76+14</f>
        <v>41519</v>
      </c>
    </row>
    <row r="77" spans="1:7" s="145" customFormat="1" ht="30.75" customHeight="1">
      <c r="A77" s="140">
        <f>A76+1</f>
        <v>4</v>
      </c>
      <c r="B77" s="209"/>
      <c r="C77" s="181" t="s">
        <v>401</v>
      </c>
      <c r="D77" s="140" t="s">
        <v>329</v>
      </c>
      <c r="E77" s="140" t="s">
        <v>326</v>
      </c>
      <c r="F77" s="164">
        <v>41509</v>
      </c>
      <c r="G77" s="164">
        <f>F77+14</f>
        <v>41523</v>
      </c>
    </row>
    <row r="78" spans="1:7" s="145" customFormat="1" ht="22.5" customHeight="1">
      <c r="A78" s="140">
        <f>A77+1</f>
        <v>5</v>
      </c>
      <c r="B78" s="213"/>
      <c r="C78" s="191" t="s">
        <v>493</v>
      </c>
      <c r="D78" s="140" t="s">
        <v>328</v>
      </c>
      <c r="E78" s="140" t="s">
        <v>326</v>
      </c>
      <c r="F78" s="164">
        <v>41512</v>
      </c>
      <c r="G78" s="164">
        <f>F78+14</f>
        <v>41526</v>
      </c>
    </row>
    <row r="79" spans="1:7" s="145" customFormat="1" ht="22.5" customHeight="1">
      <c r="A79" s="140"/>
      <c r="B79" s="140"/>
      <c r="C79" s="152" t="s">
        <v>403</v>
      </c>
      <c r="D79" s="144"/>
      <c r="E79" s="140"/>
      <c r="F79" s="140"/>
      <c r="G79" s="140"/>
    </row>
    <row r="80" spans="1:7" s="145" customFormat="1" ht="22.5" customHeight="1">
      <c r="A80" s="140">
        <v>1</v>
      </c>
      <c r="B80" s="147"/>
      <c r="C80" s="146" t="s">
        <v>417</v>
      </c>
      <c r="D80" s="140" t="s">
        <v>416</v>
      </c>
      <c r="E80" s="140" t="s">
        <v>326</v>
      </c>
      <c r="F80" s="164">
        <v>41519</v>
      </c>
      <c r="G80" s="164">
        <f>F80+14</f>
        <v>41533</v>
      </c>
    </row>
    <row r="81" spans="1:7" s="145" customFormat="1" ht="22.5" customHeight="1">
      <c r="A81" s="140">
        <f>A80+1</f>
        <v>2</v>
      </c>
      <c r="B81" s="147"/>
      <c r="C81" s="146" t="s">
        <v>341</v>
      </c>
      <c r="D81" s="140" t="s">
        <v>416</v>
      </c>
      <c r="E81" s="140" t="s">
        <v>326</v>
      </c>
      <c r="F81" s="164">
        <v>41526</v>
      </c>
      <c r="G81" s="164">
        <f>F81+14</f>
        <v>41540</v>
      </c>
    </row>
    <row r="82" spans="1:7" s="145" customFormat="1" ht="22.5" customHeight="1">
      <c r="A82" s="140">
        <f aca="true" t="shared" si="4" ref="A82:A87">A81+1</f>
        <v>3</v>
      </c>
      <c r="B82" s="147"/>
      <c r="C82" s="146" t="s">
        <v>430</v>
      </c>
      <c r="D82" s="140" t="s">
        <v>416</v>
      </c>
      <c r="E82" s="140" t="s">
        <v>326</v>
      </c>
      <c r="F82" s="164">
        <v>41533</v>
      </c>
      <c r="G82" s="164">
        <f>F82+14</f>
        <v>41547</v>
      </c>
    </row>
    <row r="83" spans="1:7" s="145" customFormat="1" ht="30.75" customHeight="1">
      <c r="A83" s="140">
        <f t="shared" si="4"/>
        <v>4</v>
      </c>
      <c r="B83" s="147"/>
      <c r="C83" s="185" t="s">
        <v>468</v>
      </c>
      <c r="D83" s="202" t="s">
        <v>441</v>
      </c>
      <c r="E83" s="140" t="s">
        <v>440</v>
      </c>
      <c r="F83" s="193" t="s">
        <v>198</v>
      </c>
      <c r="G83" s="193" t="s">
        <v>198</v>
      </c>
    </row>
    <row r="84" spans="1:7" s="145" customFormat="1" ht="30.75" customHeight="1">
      <c r="A84" s="140">
        <f t="shared" si="4"/>
        <v>5</v>
      </c>
      <c r="B84" s="147"/>
      <c r="C84" s="191" t="s">
        <v>115</v>
      </c>
      <c r="D84" s="144" t="s">
        <v>441</v>
      </c>
      <c r="E84" s="140" t="s">
        <v>489</v>
      </c>
      <c r="F84" s="186" t="s">
        <v>198</v>
      </c>
      <c r="G84" s="186" t="s">
        <v>198</v>
      </c>
    </row>
    <row r="85" spans="1:7" s="145" customFormat="1" ht="30.75" customHeight="1">
      <c r="A85" s="140">
        <f t="shared" si="4"/>
        <v>6</v>
      </c>
      <c r="B85" s="147"/>
      <c r="C85" s="185" t="s">
        <v>503</v>
      </c>
      <c r="D85" s="144" t="s">
        <v>441</v>
      </c>
      <c r="E85" s="140" t="s">
        <v>489</v>
      </c>
      <c r="F85" s="164">
        <v>41537</v>
      </c>
      <c r="G85" s="164">
        <f>F85+14</f>
        <v>41551</v>
      </c>
    </row>
    <row r="86" spans="1:7" s="145" customFormat="1" ht="30.75" customHeight="1">
      <c r="A86" s="140">
        <f t="shared" si="4"/>
        <v>7</v>
      </c>
      <c r="B86" s="147"/>
      <c r="C86" s="200" t="s">
        <v>505</v>
      </c>
      <c r="D86" s="144" t="s">
        <v>416</v>
      </c>
      <c r="E86" s="140" t="s">
        <v>494</v>
      </c>
      <c r="F86" s="164">
        <v>41542</v>
      </c>
      <c r="G86" s="164">
        <f>F86+14</f>
        <v>41556</v>
      </c>
    </row>
    <row r="87" spans="1:7" s="145" customFormat="1" ht="30.75" customHeight="1">
      <c r="A87" s="140">
        <f t="shared" si="4"/>
        <v>8</v>
      </c>
      <c r="B87" s="140"/>
      <c r="C87" s="185" t="s">
        <v>504</v>
      </c>
      <c r="D87" s="144" t="s">
        <v>416</v>
      </c>
      <c r="E87" s="140" t="s">
        <v>494</v>
      </c>
      <c r="F87" s="164">
        <v>41542</v>
      </c>
      <c r="G87" s="164">
        <f>F87+14</f>
        <v>41556</v>
      </c>
    </row>
    <row r="88" spans="1:7" s="145" customFormat="1" ht="22.5" customHeight="1">
      <c r="A88" s="140"/>
      <c r="B88" s="179"/>
      <c r="C88" s="152" t="s">
        <v>405</v>
      </c>
      <c r="D88" s="144"/>
      <c r="E88" s="140"/>
      <c r="F88" s="140"/>
      <c r="G88" s="140"/>
    </row>
    <row r="89" spans="1:7" s="145" customFormat="1" ht="36" customHeight="1">
      <c r="A89" s="140">
        <v>1</v>
      </c>
      <c r="B89" s="163" t="s">
        <v>123</v>
      </c>
      <c r="C89" s="141" t="s">
        <v>515</v>
      </c>
      <c r="D89" s="150" t="s">
        <v>198</v>
      </c>
      <c r="E89" s="150" t="s">
        <v>198</v>
      </c>
      <c r="F89" s="150" t="s">
        <v>198</v>
      </c>
      <c r="G89" s="150" t="s">
        <v>198</v>
      </c>
    </row>
    <row r="90" spans="1:7" s="145" customFormat="1" ht="22.5" customHeight="1">
      <c r="A90" s="140"/>
      <c r="B90" s="140"/>
      <c r="C90" s="152" t="s">
        <v>404</v>
      </c>
      <c r="D90" s="144"/>
      <c r="E90" s="140"/>
      <c r="F90" s="140"/>
      <c r="G90" s="140"/>
    </row>
    <row r="91" spans="1:7" s="145" customFormat="1" ht="22.5" customHeight="1">
      <c r="A91" s="140">
        <v>1</v>
      </c>
      <c r="B91" s="208" t="s">
        <v>400</v>
      </c>
      <c r="C91" s="146" t="s">
        <v>406</v>
      </c>
      <c r="D91" s="140" t="s">
        <v>329</v>
      </c>
      <c r="E91" s="140" t="s">
        <v>326</v>
      </c>
      <c r="F91" s="164">
        <v>41520</v>
      </c>
      <c r="G91" s="164">
        <f>F91+14</f>
        <v>41534</v>
      </c>
    </row>
    <row r="92" spans="1:7" s="145" customFormat="1" ht="31.5" customHeight="1">
      <c r="A92" s="140">
        <f>A91+1</f>
        <v>2</v>
      </c>
      <c r="B92" s="209"/>
      <c r="C92" s="182" t="s">
        <v>407</v>
      </c>
      <c r="D92" s="140" t="s">
        <v>329</v>
      </c>
      <c r="E92" s="140" t="s">
        <v>326</v>
      </c>
      <c r="F92" s="164">
        <v>41540</v>
      </c>
      <c r="G92" s="164">
        <f>F92+14</f>
        <v>41554</v>
      </c>
    </row>
    <row r="93" spans="1:7" s="145" customFormat="1" ht="31.5" customHeight="1">
      <c r="A93" s="140">
        <v>1</v>
      </c>
      <c r="B93" s="209"/>
      <c r="C93" s="181" t="s">
        <v>415</v>
      </c>
      <c r="D93" s="140" t="s">
        <v>329</v>
      </c>
      <c r="E93" s="140" t="s">
        <v>326</v>
      </c>
      <c r="F93" s="164">
        <v>41540</v>
      </c>
      <c r="G93" s="164">
        <f>F93+14</f>
        <v>41554</v>
      </c>
    </row>
    <row r="94" spans="1:7" s="145" customFormat="1" ht="20.25" customHeight="1">
      <c r="A94" s="140">
        <f>A93+1</f>
        <v>2</v>
      </c>
      <c r="B94" s="209"/>
      <c r="C94" s="191" t="s">
        <v>93</v>
      </c>
      <c r="D94" s="140" t="s">
        <v>328</v>
      </c>
      <c r="E94" s="140" t="s">
        <v>326</v>
      </c>
      <c r="F94" s="164">
        <v>41540</v>
      </c>
      <c r="G94" s="164">
        <f>F94+14</f>
        <v>41554</v>
      </c>
    </row>
    <row r="95" spans="1:7" s="145" customFormat="1" ht="23.25" customHeight="1">
      <c r="A95" s="140"/>
      <c r="B95" s="140"/>
      <c r="C95" s="151" t="s">
        <v>471</v>
      </c>
      <c r="D95" s="144"/>
      <c r="E95" s="140"/>
      <c r="F95" s="140"/>
      <c r="G95" s="140"/>
    </row>
    <row r="96" spans="1:7" s="145" customFormat="1" ht="25.5" customHeight="1">
      <c r="A96" s="140">
        <v>1</v>
      </c>
      <c r="B96" s="208" t="s">
        <v>11</v>
      </c>
      <c r="C96" s="185" t="s">
        <v>468</v>
      </c>
      <c r="D96" s="202" t="s">
        <v>441</v>
      </c>
      <c r="E96" s="140" t="s">
        <v>440</v>
      </c>
      <c r="F96" s="193" t="s">
        <v>198</v>
      </c>
      <c r="G96" s="193" t="s">
        <v>198</v>
      </c>
    </row>
    <row r="97" spans="1:7" s="145" customFormat="1" ht="27" customHeight="1">
      <c r="A97" s="140">
        <f>A96+1</f>
        <v>2</v>
      </c>
      <c r="B97" s="209"/>
      <c r="C97" s="185" t="s">
        <v>468</v>
      </c>
      <c r="D97" s="202" t="s">
        <v>441</v>
      </c>
      <c r="E97" s="140" t="s">
        <v>440</v>
      </c>
      <c r="F97" s="193" t="s">
        <v>198</v>
      </c>
      <c r="G97" s="193" t="s">
        <v>198</v>
      </c>
    </row>
    <row r="98" spans="1:7" s="145" customFormat="1" ht="27" customHeight="1">
      <c r="A98" s="140">
        <f aca="true" t="shared" si="5" ref="A98:A104">A97+1</f>
        <v>3</v>
      </c>
      <c r="B98" s="209"/>
      <c r="C98" s="185" t="s">
        <v>469</v>
      </c>
      <c r="D98" s="202" t="s">
        <v>441</v>
      </c>
      <c r="E98" s="140" t="s">
        <v>440</v>
      </c>
      <c r="F98" s="193" t="s">
        <v>198</v>
      </c>
      <c r="G98" s="193" t="s">
        <v>198</v>
      </c>
    </row>
    <row r="99" spans="1:7" s="145" customFormat="1" ht="24" customHeight="1">
      <c r="A99" s="140">
        <f t="shared" si="5"/>
        <v>4</v>
      </c>
      <c r="B99" s="209"/>
      <c r="C99" s="185" t="s">
        <v>459</v>
      </c>
      <c r="D99" s="202" t="s">
        <v>441</v>
      </c>
      <c r="E99" s="140" t="s">
        <v>440</v>
      </c>
      <c r="F99" s="193" t="s">
        <v>198</v>
      </c>
      <c r="G99" s="193" t="s">
        <v>198</v>
      </c>
    </row>
    <row r="100" spans="1:7" s="145" customFormat="1" ht="25.5" customHeight="1">
      <c r="A100" s="140">
        <f t="shared" si="5"/>
        <v>5</v>
      </c>
      <c r="B100" s="209"/>
      <c r="C100" s="185" t="s">
        <v>470</v>
      </c>
      <c r="D100" s="202" t="s">
        <v>441</v>
      </c>
      <c r="E100" s="140" t="s">
        <v>440</v>
      </c>
      <c r="F100" s="193" t="s">
        <v>198</v>
      </c>
      <c r="G100" s="193" t="s">
        <v>198</v>
      </c>
    </row>
    <row r="101" spans="1:7" s="145" customFormat="1" ht="20.25" customHeight="1">
      <c r="A101" s="140">
        <f t="shared" si="5"/>
        <v>6</v>
      </c>
      <c r="B101" s="209"/>
      <c r="C101" s="194" t="s">
        <v>147</v>
      </c>
      <c r="D101" s="202" t="s">
        <v>441</v>
      </c>
      <c r="E101" s="140" t="s">
        <v>326</v>
      </c>
      <c r="F101" s="193" t="s">
        <v>198</v>
      </c>
      <c r="G101" s="193" t="s">
        <v>198</v>
      </c>
    </row>
    <row r="102" spans="1:7" s="145" customFormat="1" ht="21.75" customHeight="1">
      <c r="A102" s="140">
        <f t="shared" si="5"/>
        <v>7</v>
      </c>
      <c r="B102" s="209"/>
      <c r="C102" s="191" t="s">
        <v>495</v>
      </c>
      <c r="D102" s="144" t="s">
        <v>441</v>
      </c>
      <c r="E102" s="198" t="s">
        <v>496</v>
      </c>
      <c r="F102" s="186" t="s">
        <v>198</v>
      </c>
      <c r="G102" s="186" t="s">
        <v>198</v>
      </c>
    </row>
    <row r="103" spans="1:7" s="145" customFormat="1" ht="23.25" customHeight="1">
      <c r="A103" s="140">
        <f t="shared" si="5"/>
        <v>8</v>
      </c>
      <c r="B103" s="209"/>
      <c r="C103" s="191" t="s">
        <v>497</v>
      </c>
      <c r="D103" s="144" t="s">
        <v>441</v>
      </c>
      <c r="E103" s="198" t="s">
        <v>496</v>
      </c>
      <c r="F103" s="186" t="s">
        <v>198</v>
      </c>
      <c r="G103" s="186" t="s">
        <v>198</v>
      </c>
    </row>
    <row r="104" spans="1:7" s="145" customFormat="1" ht="27" customHeight="1">
      <c r="A104" s="140">
        <f t="shared" si="5"/>
        <v>9</v>
      </c>
      <c r="B104" s="213"/>
      <c r="C104" s="191" t="s">
        <v>506</v>
      </c>
      <c r="D104" s="144" t="s">
        <v>416</v>
      </c>
      <c r="E104" s="140" t="s">
        <v>494</v>
      </c>
      <c r="F104" s="164">
        <v>41554</v>
      </c>
      <c r="G104" s="164">
        <f>F104+14</f>
        <v>41568</v>
      </c>
    </row>
    <row r="105" spans="1:7" s="145" customFormat="1" ht="21" customHeight="1">
      <c r="A105" s="140"/>
      <c r="B105" s="140"/>
      <c r="C105" s="151" t="s">
        <v>475</v>
      </c>
      <c r="D105" s="144"/>
      <c r="E105" s="140"/>
      <c r="F105" s="140"/>
      <c r="G105" s="140"/>
    </row>
    <row r="106" spans="1:7" s="145" customFormat="1" ht="19.5" customHeight="1">
      <c r="A106" s="140">
        <v>1</v>
      </c>
      <c r="B106" s="151" t="s">
        <v>519</v>
      </c>
      <c r="C106" s="141" t="s">
        <v>516</v>
      </c>
      <c r="D106" s="150" t="s">
        <v>198</v>
      </c>
      <c r="E106" s="150" t="s">
        <v>198</v>
      </c>
      <c r="F106" s="150" t="s">
        <v>198</v>
      </c>
      <c r="G106" s="150" t="s">
        <v>198</v>
      </c>
    </row>
    <row r="107" spans="1:7" s="145" customFormat="1" ht="23.25" customHeight="1">
      <c r="A107" s="140"/>
      <c r="B107" s="140"/>
      <c r="C107" s="151" t="s">
        <v>476</v>
      </c>
      <c r="D107" s="144"/>
      <c r="E107" s="140"/>
      <c r="F107" s="140"/>
      <c r="G107" s="140"/>
    </row>
    <row r="108" spans="1:7" s="145" customFormat="1" ht="30.75" customHeight="1">
      <c r="A108" s="140">
        <f>1+0</f>
        <v>1</v>
      </c>
      <c r="B108" s="140"/>
      <c r="C108" s="161" t="s">
        <v>137</v>
      </c>
      <c r="D108" s="144" t="s">
        <v>328</v>
      </c>
      <c r="E108" s="140" t="s">
        <v>192</v>
      </c>
      <c r="F108" s="164">
        <v>41562</v>
      </c>
      <c r="G108" s="164">
        <f>F108+14</f>
        <v>41576</v>
      </c>
    </row>
    <row r="109" spans="1:7" s="145" customFormat="1" ht="21" customHeight="1">
      <c r="A109" s="140"/>
      <c r="B109" s="140"/>
      <c r="C109" s="151" t="s">
        <v>408</v>
      </c>
      <c r="D109" s="144"/>
      <c r="E109" s="140"/>
      <c r="F109" s="140"/>
      <c r="G109" s="140"/>
    </row>
    <row r="110" spans="1:7" s="145" customFormat="1" ht="18.75" customHeight="1">
      <c r="A110" s="140">
        <v>1</v>
      </c>
      <c r="B110" s="140"/>
      <c r="C110" s="185" t="s">
        <v>459</v>
      </c>
      <c r="D110" s="202" t="s">
        <v>441</v>
      </c>
      <c r="E110" s="140" t="s">
        <v>467</v>
      </c>
      <c r="F110" s="193" t="s">
        <v>198</v>
      </c>
      <c r="G110" s="193" t="s">
        <v>198</v>
      </c>
    </row>
    <row r="111" spans="1:7" s="145" customFormat="1" ht="32.25" customHeight="1">
      <c r="A111" s="140">
        <f>A110+1</f>
        <v>2</v>
      </c>
      <c r="B111" s="140"/>
      <c r="C111" s="195" t="s">
        <v>148</v>
      </c>
      <c r="D111" s="140" t="s">
        <v>416</v>
      </c>
      <c r="E111" s="140" t="s">
        <v>326</v>
      </c>
      <c r="F111" s="164">
        <v>41583</v>
      </c>
      <c r="G111" s="164">
        <f>F111+14</f>
        <v>41597</v>
      </c>
    </row>
    <row r="112" spans="1:7" s="145" customFormat="1" ht="21" customHeight="1">
      <c r="A112" s="140">
        <f aca="true" t="shared" si="6" ref="A112:A118">A111+1</f>
        <v>3</v>
      </c>
      <c r="B112" s="140"/>
      <c r="C112" s="141" t="s">
        <v>138</v>
      </c>
      <c r="D112" s="144" t="s">
        <v>441</v>
      </c>
      <c r="E112" s="140" t="s">
        <v>326</v>
      </c>
      <c r="F112" s="186" t="s">
        <v>198</v>
      </c>
      <c r="G112" s="186" t="s">
        <v>198</v>
      </c>
    </row>
    <row r="113" spans="1:7" s="145" customFormat="1" ht="21.75" customHeight="1">
      <c r="A113" s="140">
        <f t="shared" si="6"/>
        <v>4</v>
      </c>
      <c r="B113" s="140"/>
      <c r="C113" s="140" t="s">
        <v>339</v>
      </c>
      <c r="D113" s="202" t="s">
        <v>441</v>
      </c>
      <c r="E113" s="140" t="s">
        <v>326</v>
      </c>
      <c r="F113" s="193" t="s">
        <v>198</v>
      </c>
      <c r="G113" s="193" t="s">
        <v>198</v>
      </c>
    </row>
    <row r="114" spans="1:7" s="145" customFormat="1" ht="21.75" customHeight="1">
      <c r="A114" s="140">
        <f t="shared" si="6"/>
        <v>5</v>
      </c>
      <c r="B114" s="140"/>
      <c r="C114" s="140" t="s">
        <v>343</v>
      </c>
      <c r="D114" s="202" t="s">
        <v>441</v>
      </c>
      <c r="E114" s="140" t="s">
        <v>326</v>
      </c>
      <c r="F114" s="193" t="s">
        <v>198</v>
      </c>
      <c r="G114" s="193" t="s">
        <v>198</v>
      </c>
    </row>
    <row r="115" spans="1:7" s="145" customFormat="1" ht="18.75" customHeight="1">
      <c r="A115" s="140">
        <f t="shared" si="6"/>
        <v>6</v>
      </c>
      <c r="B115" s="140"/>
      <c r="C115" s="140" t="s">
        <v>344</v>
      </c>
      <c r="D115" s="144" t="s">
        <v>441</v>
      </c>
      <c r="E115" s="140" t="s">
        <v>326</v>
      </c>
      <c r="F115" s="186" t="s">
        <v>198</v>
      </c>
      <c r="G115" s="186" t="s">
        <v>198</v>
      </c>
    </row>
    <row r="116" spans="1:7" s="145" customFormat="1" ht="21" customHeight="1">
      <c r="A116" s="140">
        <f t="shared" si="6"/>
        <v>7</v>
      </c>
      <c r="B116" s="140"/>
      <c r="C116" s="140" t="s">
        <v>345</v>
      </c>
      <c r="D116" s="144" t="s">
        <v>441</v>
      </c>
      <c r="E116" s="140" t="s">
        <v>326</v>
      </c>
      <c r="F116" s="186" t="s">
        <v>198</v>
      </c>
      <c r="G116" s="186" t="s">
        <v>198</v>
      </c>
    </row>
    <row r="117" spans="1:7" s="145" customFormat="1" ht="21.75" customHeight="1">
      <c r="A117" s="140">
        <f t="shared" si="6"/>
        <v>8</v>
      </c>
      <c r="B117" s="140"/>
      <c r="C117" s="140" t="s">
        <v>361</v>
      </c>
      <c r="D117" s="140" t="s">
        <v>416</v>
      </c>
      <c r="E117" s="140" t="s">
        <v>326</v>
      </c>
      <c r="F117" s="164">
        <v>41590</v>
      </c>
      <c r="G117" s="164">
        <f>F117+14</f>
        <v>41604</v>
      </c>
    </row>
    <row r="118" spans="1:7" s="145" customFormat="1" ht="18.75" customHeight="1">
      <c r="A118" s="140">
        <f t="shared" si="6"/>
        <v>9</v>
      </c>
      <c r="B118" s="140"/>
      <c r="C118" s="140" t="s">
        <v>346</v>
      </c>
      <c r="D118" s="202" t="s">
        <v>441</v>
      </c>
      <c r="E118" s="140" t="s">
        <v>326</v>
      </c>
      <c r="F118" s="193" t="s">
        <v>198</v>
      </c>
      <c r="G118" s="193" t="s">
        <v>198</v>
      </c>
    </row>
    <row r="119" spans="1:7" s="145" customFormat="1" ht="16.5" customHeight="1">
      <c r="A119" s="140"/>
      <c r="B119" s="140"/>
      <c r="C119" s="151" t="s">
        <v>409</v>
      </c>
      <c r="D119" s="144"/>
      <c r="E119" s="140"/>
      <c r="F119" s="140"/>
      <c r="G119" s="140"/>
    </row>
    <row r="120" spans="1:7" s="145" customFormat="1" ht="17.25" customHeight="1">
      <c r="A120" s="140">
        <v>1</v>
      </c>
      <c r="B120" s="203" t="s">
        <v>123</v>
      </c>
      <c r="C120" s="141" t="s">
        <v>517</v>
      </c>
      <c r="D120" s="150" t="s">
        <v>198</v>
      </c>
      <c r="E120" s="150" t="s">
        <v>198</v>
      </c>
      <c r="F120" s="150" t="s">
        <v>198</v>
      </c>
      <c r="G120" s="150" t="s">
        <v>198</v>
      </c>
    </row>
    <row r="121" spans="1:7" s="145" customFormat="1" ht="19.5" customHeight="1">
      <c r="A121" s="140"/>
      <c r="B121" s="140"/>
      <c r="C121" s="151" t="s">
        <v>410</v>
      </c>
      <c r="D121" s="144"/>
      <c r="E121" s="140"/>
      <c r="F121" s="140"/>
      <c r="G121" s="140"/>
    </row>
    <row r="122" spans="1:7" s="145" customFormat="1" ht="21.75" customHeight="1">
      <c r="A122" s="140">
        <v>1</v>
      </c>
      <c r="B122" s="197" t="s">
        <v>400</v>
      </c>
      <c r="C122" s="141" t="s">
        <v>518</v>
      </c>
      <c r="D122" s="150" t="s">
        <v>198</v>
      </c>
      <c r="E122" s="150" t="s">
        <v>198</v>
      </c>
      <c r="F122" s="150" t="s">
        <v>198</v>
      </c>
      <c r="G122" s="150" t="s">
        <v>198</v>
      </c>
    </row>
    <row r="123" spans="1:7" s="145" customFormat="1" ht="18.75" customHeight="1">
      <c r="A123" s="140"/>
      <c r="B123" s="140"/>
      <c r="C123" s="151" t="s">
        <v>411</v>
      </c>
      <c r="D123" s="144"/>
      <c r="E123" s="140"/>
      <c r="F123" s="140"/>
      <c r="G123" s="140"/>
    </row>
    <row r="124" spans="1:7" s="145" customFormat="1" ht="18.75" customHeight="1">
      <c r="A124" s="140">
        <v>1</v>
      </c>
      <c r="B124" s="208" t="s">
        <v>11</v>
      </c>
      <c r="C124" s="140" t="s">
        <v>433</v>
      </c>
      <c r="D124" s="144" t="s">
        <v>416</v>
      </c>
      <c r="E124" s="140" t="s">
        <v>326</v>
      </c>
      <c r="F124" s="164">
        <v>41617</v>
      </c>
      <c r="G124" s="164">
        <f>F124+14</f>
        <v>41631</v>
      </c>
    </row>
    <row r="125" spans="1:7" s="145" customFormat="1" ht="17.25" customHeight="1">
      <c r="A125" s="140">
        <f>A124+1</f>
        <v>2</v>
      </c>
      <c r="B125" s="214"/>
      <c r="C125" s="140" t="s">
        <v>486</v>
      </c>
      <c r="D125" s="144" t="s">
        <v>416</v>
      </c>
      <c r="E125" s="140" t="s">
        <v>326</v>
      </c>
      <c r="F125" s="164">
        <v>41624</v>
      </c>
      <c r="G125" s="164">
        <f>F125+14</f>
        <v>41638</v>
      </c>
    </row>
    <row r="126" spans="1:7" s="145" customFormat="1" ht="20.25" customHeight="1">
      <c r="A126" s="140">
        <f aca="true" t="shared" si="7" ref="A126:A132">A125+1</f>
        <v>3</v>
      </c>
      <c r="B126" s="214"/>
      <c r="C126" s="140" t="s">
        <v>487</v>
      </c>
      <c r="D126" s="144" t="s">
        <v>416</v>
      </c>
      <c r="E126" s="140" t="s">
        <v>326</v>
      </c>
      <c r="F126" s="164">
        <v>41627</v>
      </c>
      <c r="G126" s="164">
        <f>F126+14</f>
        <v>41641</v>
      </c>
    </row>
    <row r="127" spans="1:7" s="145" customFormat="1" ht="19.5" customHeight="1">
      <c r="A127" s="140">
        <f t="shared" si="7"/>
        <v>4</v>
      </c>
      <c r="B127" s="214"/>
      <c r="C127" s="140" t="s">
        <v>488</v>
      </c>
      <c r="D127" s="144" t="s">
        <v>416</v>
      </c>
      <c r="E127" s="140" t="s">
        <v>326</v>
      </c>
      <c r="F127" s="164">
        <v>41632</v>
      </c>
      <c r="G127" s="164">
        <f>F127+14</f>
        <v>41646</v>
      </c>
    </row>
    <row r="128" spans="1:7" s="145" customFormat="1" ht="19.5" customHeight="1">
      <c r="A128" s="140">
        <f t="shared" si="7"/>
        <v>5</v>
      </c>
      <c r="B128" s="214"/>
      <c r="C128" s="140" t="s">
        <v>338</v>
      </c>
      <c r="D128" s="144" t="s">
        <v>416</v>
      </c>
      <c r="E128" s="140" t="s">
        <v>326</v>
      </c>
      <c r="F128" s="164">
        <v>41632</v>
      </c>
      <c r="G128" s="164">
        <f>F128+14</f>
        <v>41646</v>
      </c>
    </row>
    <row r="129" spans="1:7" s="145" customFormat="1" ht="19.5" customHeight="1">
      <c r="A129" s="140">
        <f t="shared" si="7"/>
        <v>6</v>
      </c>
      <c r="B129" s="214"/>
      <c r="C129" s="196" t="s">
        <v>149</v>
      </c>
      <c r="D129" s="144" t="s">
        <v>441</v>
      </c>
      <c r="E129" s="140" t="s">
        <v>326</v>
      </c>
      <c r="F129" s="150" t="s">
        <v>198</v>
      </c>
      <c r="G129" s="150" t="s">
        <v>198</v>
      </c>
    </row>
    <row r="130" spans="1:7" s="145" customFormat="1" ht="22.5" customHeight="1">
      <c r="A130" s="140">
        <f t="shared" si="7"/>
        <v>7</v>
      </c>
      <c r="B130" s="214"/>
      <c r="C130" s="140" t="s">
        <v>507</v>
      </c>
      <c r="D130" s="144" t="s">
        <v>416</v>
      </c>
      <c r="E130" s="140" t="s">
        <v>326</v>
      </c>
      <c r="F130" s="164">
        <v>41628</v>
      </c>
      <c r="G130" s="164">
        <f>F130+14</f>
        <v>41642</v>
      </c>
    </row>
    <row r="131" spans="1:7" s="145" customFormat="1" ht="20.25" customHeight="1">
      <c r="A131" s="140">
        <f t="shared" si="7"/>
        <v>8</v>
      </c>
      <c r="B131" s="214"/>
      <c r="C131" s="140" t="s">
        <v>340</v>
      </c>
      <c r="D131" s="202" t="s">
        <v>441</v>
      </c>
      <c r="E131" s="140" t="s">
        <v>326</v>
      </c>
      <c r="F131" s="193" t="s">
        <v>198</v>
      </c>
      <c r="G131" s="193" t="s">
        <v>198</v>
      </c>
    </row>
    <row r="132" spans="1:7" s="145" customFormat="1" ht="20.25" customHeight="1">
      <c r="A132" s="140">
        <f t="shared" si="7"/>
        <v>9</v>
      </c>
      <c r="B132" s="215"/>
      <c r="C132" s="140" t="s">
        <v>87</v>
      </c>
      <c r="D132" s="202" t="s">
        <v>441</v>
      </c>
      <c r="E132" s="140" t="s">
        <v>326</v>
      </c>
      <c r="F132" s="193" t="s">
        <v>198</v>
      </c>
      <c r="G132" s="193" t="s">
        <v>198</v>
      </c>
    </row>
    <row r="133" spans="1:7" s="145" customFormat="1" ht="20.25" customHeight="1">
      <c r="A133" s="140"/>
      <c r="B133" s="140"/>
      <c r="C133" s="151" t="s">
        <v>412</v>
      </c>
      <c r="D133" s="144"/>
      <c r="E133" s="140"/>
      <c r="F133" s="140"/>
      <c r="G133" s="140"/>
    </row>
    <row r="134" spans="1:7" s="145" customFormat="1" ht="15" customHeight="1">
      <c r="A134" s="140">
        <v>1</v>
      </c>
      <c r="B134" s="163" t="s">
        <v>123</v>
      </c>
      <c r="C134" s="140" t="s">
        <v>414</v>
      </c>
      <c r="D134" s="144" t="s">
        <v>416</v>
      </c>
      <c r="E134" s="140" t="s">
        <v>326</v>
      </c>
      <c r="F134" s="164">
        <v>41610</v>
      </c>
      <c r="G134" s="164">
        <f>F134+14</f>
        <v>41624</v>
      </c>
    </row>
    <row r="135" spans="1:7" s="145" customFormat="1" ht="22.5" customHeight="1">
      <c r="A135" s="140"/>
      <c r="B135" s="140"/>
      <c r="C135" s="151" t="s">
        <v>413</v>
      </c>
      <c r="D135" s="144"/>
      <c r="E135" s="140"/>
      <c r="F135" s="140"/>
      <c r="G135" s="140"/>
    </row>
    <row r="136" spans="1:7" s="145" customFormat="1" ht="21" customHeight="1">
      <c r="A136" s="140">
        <v>1</v>
      </c>
      <c r="B136" s="208" t="s">
        <v>400</v>
      </c>
      <c r="C136" s="190" t="s">
        <v>466</v>
      </c>
      <c r="D136" s="140" t="s">
        <v>328</v>
      </c>
      <c r="E136" s="140" t="s">
        <v>326</v>
      </c>
      <c r="F136" s="164">
        <v>41611</v>
      </c>
      <c r="G136" s="164">
        <f>F136+14</f>
        <v>41625</v>
      </c>
    </row>
    <row r="137" spans="1:7" s="145" customFormat="1" ht="22.5" customHeight="1">
      <c r="A137" s="140">
        <f>A136+1</f>
        <v>2</v>
      </c>
      <c r="B137" s="209"/>
      <c r="C137" s="191" t="s">
        <v>498</v>
      </c>
      <c r="D137" s="140" t="s">
        <v>329</v>
      </c>
      <c r="E137" s="198" t="s">
        <v>496</v>
      </c>
      <c r="F137" s="164">
        <v>41611</v>
      </c>
      <c r="G137" s="164">
        <f>F137+14</f>
        <v>41625</v>
      </c>
    </row>
    <row r="138" spans="1:7" s="145" customFormat="1" ht="17.25" customHeight="1">
      <c r="A138" s="140"/>
      <c r="B138" s="140"/>
      <c r="C138" s="151" t="s">
        <v>419</v>
      </c>
      <c r="D138" s="144"/>
      <c r="E138" s="140"/>
      <c r="F138" s="140"/>
      <c r="G138" s="140"/>
    </row>
    <row r="139" spans="1:7" s="159" customFormat="1" ht="20.25" customHeight="1">
      <c r="A139" s="140">
        <v>1</v>
      </c>
      <c r="B139" s="151"/>
      <c r="C139" s="140" t="s">
        <v>421</v>
      </c>
      <c r="D139" s="144" t="s">
        <v>416</v>
      </c>
      <c r="E139" s="140" t="s">
        <v>326</v>
      </c>
      <c r="F139" s="164">
        <v>41642</v>
      </c>
      <c r="G139" s="164">
        <f>F139+14</f>
        <v>41656</v>
      </c>
    </row>
    <row r="140" spans="1:7" s="159" customFormat="1" ht="20.25" customHeight="1">
      <c r="A140" s="140">
        <f>A139+1</f>
        <v>2</v>
      </c>
      <c r="B140" s="151"/>
      <c r="C140" s="140" t="s">
        <v>432</v>
      </c>
      <c r="D140" s="144" t="s">
        <v>416</v>
      </c>
      <c r="E140" s="140" t="s">
        <v>326</v>
      </c>
      <c r="F140" s="164">
        <v>41646</v>
      </c>
      <c r="G140" s="164">
        <f>F140+14</f>
        <v>41660</v>
      </c>
    </row>
    <row r="141" spans="1:7" s="159" customFormat="1" ht="20.25" customHeight="1">
      <c r="A141" s="140">
        <f aca="true" t="shared" si="8" ref="A141:A149">A140+1</f>
        <v>3</v>
      </c>
      <c r="B141" s="151"/>
      <c r="C141" s="140" t="s">
        <v>434</v>
      </c>
      <c r="D141" s="144" t="s">
        <v>416</v>
      </c>
      <c r="E141" s="140" t="s">
        <v>326</v>
      </c>
      <c r="F141" s="164">
        <v>41649</v>
      </c>
      <c r="G141" s="164">
        <f>F141+14</f>
        <v>41663</v>
      </c>
    </row>
    <row r="142" spans="1:7" s="159" customFormat="1" ht="20.25" customHeight="1">
      <c r="A142" s="140">
        <f t="shared" si="8"/>
        <v>4</v>
      </c>
      <c r="B142" s="151"/>
      <c r="C142" s="140" t="s">
        <v>435</v>
      </c>
      <c r="D142" s="144" t="s">
        <v>416</v>
      </c>
      <c r="E142" s="140" t="s">
        <v>326</v>
      </c>
      <c r="F142" s="164">
        <v>41652</v>
      </c>
      <c r="G142" s="164">
        <f>F142+14</f>
        <v>41666</v>
      </c>
    </row>
    <row r="143" spans="1:7" s="159" customFormat="1" ht="21" customHeight="1">
      <c r="A143" s="140">
        <f t="shared" si="8"/>
        <v>5</v>
      </c>
      <c r="B143" s="151"/>
      <c r="C143" s="185" t="s">
        <v>459</v>
      </c>
      <c r="D143" s="202" t="s">
        <v>441</v>
      </c>
      <c r="E143" s="140" t="s">
        <v>440</v>
      </c>
      <c r="F143" s="193" t="s">
        <v>198</v>
      </c>
      <c r="G143" s="193" t="s">
        <v>198</v>
      </c>
    </row>
    <row r="144" spans="1:7" s="159" customFormat="1" ht="22.5" customHeight="1">
      <c r="A144" s="140">
        <f t="shared" si="8"/>
        <v>6</v>
      </c>
      <c r="B144" s="151"/>
      <c r="C144" s="191" t="s">
        <v>112</v>
      </c>
      <c r="D144" s="144" t="s">
        <v>441</v>
      </c>
      <c r="E144" s="140" t="s">
        <v>326</v>
      </c>
      <c r="F144" s="186" t="s">
        <v>198</v>
      </c>
      <c r="G144" s="186" t="s">
        <v>198</v>
      </c>
    </row>
    <row r="145" spans="1:7" s="159" customFormat="1" ht="20.25" customHeight="1">
      <c r="A145" s="140">
        <f t="shared" si="8"/>
        <v>7</v>
      </c>
      <c r="B145" s="151"/>
      <c r="C145" s="140" t="s">
        <v>436</v>
      </c>
      <c r="D145" s="144" t="s">
        <v>416</v>
      </c>
      <c r="E145" s="140" t="s">
        <v>326</v>
      </c>
      <c r="F145" s="164">
        <v>41654</v>
      </c>
      <c r="G145" s="164">
        <f>F145+14</f>
        <v>41668</v>
      </c>
    </row>
    <row r="146" spans="1:7" s="145" customFormat="1" ht="20.25" customHeight="1">
      <c r="A146" s="140">
        <f t="shared" si="8"/>
        <v>8</v>
      </c>
      <c r="B146" s="140"/>
      <c r="C146" s="140" t="s">
        <v>349</v>
      </c>
      <c r="D146" s="144" t="s">
        <v>416</v>
      </c>
      <c r="E146" s="140" t="s">
        <v>326</v>
      </c>
      <c r="F146" s="164">
        <v>41656</v>
      </c>
      <c r="G146" s="164">
        <f>F146+14</f>
        <v>41670</v>
      </c>
    </row>
    <row r="147" spans="1:7" s="145" customFormat="1" ht="22.5" customHeight="1">
      <c r="A147" s="140">
        <f t="shared" si="8"/>
        <v>9</v>
      </c>
      <c r="B147" s="140"/>
      <c r="C147" s="140" t="s">
        <v>359</v>
      </c>
      <c r="D147" s="144" t="s">
        <v>416</v>
      </c>
      <c r="E147" s="140" t="s">
        <v>326</v>
      </c>
      <c r="F147" s="164">
        <v>41659</v>
      </c>
      <c r="G147" s="164">
        <f>F147+14</f>
        <v>41673</v>
      </c>
    </row>
    <row r="148" spans="1:7" s="145" customFormat="1" ht="22.5" customHeight="1">
      <c r="A148" s="140">
        <f t="shared" si="8"/>
        <v>10</v>
      </c>
      <c r="B148" s="140"/>
      <c r="C148" s="140" t="s">
        <v>360</v>
      </c>
      <c r="D148" s="144" t="s">
        <v>416</v>
      </c>
      <c r="E148" s="140" t="s">
        <v>326</v>
      </c>
      <c r="F148" s="164">
        <v>41663</v>
      </c>
      <c r="G148" s="164">
        <f>F148+14</f>
        <v>41677</v>
      </c>
    </row>
    <row r="149" spans="1:7" s="145" customFormat="1" ht="22.5" customHeight="1">
      <c r="A149" s="140">
        <f t="shared" si="8"/>
        <v>11</v>
      </c>
      <c r="B149" s="140"/>
      <c r="C149" s="140" t="s">
        <v>520</v>
      </c>
      <c r="D149" s="144" t="s">
        <v>416</v>
      </c>
      <c r="E149" s="140" t="s">
        <v>521</v>
      </c>
      <c r="F149" s="164">
        <v>41670</v>
      </c>
      <c r="G149" s="164">
        <f>F149+14</f>
        <v>41684</v>
      </c>
    </row>
    <row r="150" spans="1:7" s="145" customFormat="1" ht="22.5" customHeight="1">
      <c r="A150" s="140"/>
      <c r="B150" s="151" t="s">
        <v>123</v>
      </c>
      <c r="C150" s="151" t="s">
        <v>418</v>
      </c>
      <c r="D150" s="144"/>
      <c r="E150" s="140"/>
      <c r="F150" s="140"/>
      <c r="G150" s="140"/>
    </row>
    <row r="151" spans="1:7" s="145" customFormat="1" ht="22.5" customHeight="1">
      <c r="A151" s="140">
        <v>1</v>
      </c>
      <c r="B151" s="151"/>
      <c r="C151" s="141" t="s">
        <v>527</v>
      </c>
      <c r="D151" s="150" t="s">
        <v>198</v>
      </c>
      <c r="E151" s="150" t="s">
        <v>198</v>
      </c>
      <c r="F151" s="150" t="s">
        <v>198</v>
      </c>
      <c r="G151" s="150" t="s">
        <v>198</v>
      </c>
    </row>
    <row r="152" spans="1:7" s="145" customFormat="1" ht="21" customHeight="1">
      <c r="A152" s="140"/>
      <c r="B152" s="140"/>
      <c r="C152" s="151" t="s">
        <v>420</v>
      </c>
      <c r="D152" s="144"/>
      <c r="E152" s="140"/>
      <c r="F152" s="140"/>
      <c r="G152" s="140"/>
    </row>
    <row r="153" spans="1:7" s="145" customFormat="1" ht="22.5" customHeight="1">
      <c r="A153" s="140">
        <v>1</v>
      </c>
      <c r="B153" s="163" t="s">
        <v>400</v>
      </c>
      <c r="C153" s="140" t="s">
        <v>522</v>
      </c>
      <c r="D153" s="144" t="s">
        <v>416</v>
      </c>
      <c r="E153" s="140" t="s">
        <v>326</v>
      </c>
      <c r="F153" s="164">
        <v>41642</v>
      </c>
      <c r="G153" s="164">
        <f>F153+14</f>
        <v>41656</v>
      </c>
    </row>
    <row r="154" spans="1:7" s="145" customFormat="1" ht="22.5" customHeight="1">
      <c r="A154" s="140"/>
      <c r="B154" s="140"/>
      <c r="C154" s="151" t="s">
        <v>422</v>
      </c>
      <c r="D154" s="144"/>
      <c r="E154" s="140"/>
      <c r="F154" s="140"/>
      <c r="G154" s="140"/>
    </row>
    <row r="155" spans="1:7" s="145" customFormat="1" ht="29.25" customHeight="1">
      <c r="A155" s="140">
        <v>1</v>
      </c>
      <c r="B155" s="208" t="s">
        <v>11</v>
      </c>
      <c r="C155" s="140" t="s">
        <v>524</v>
      </c>
      <c r="D155" s="144" t="s">
        <v>416</v>
      </c>
      <c r="E155" s="140" t="s">
        <v>521</v>
      </c>
      <c r="F155" s="164">
        <v>41675</v>
      </c>
      <c r="G155" s="164">
        <f>F155+14</f>
        <v>41689</v>
      </c>
    </row>
    <row r="156" spans="1:7" s="145" customFormat="1" ht="29.25" customHeight="1">
      <c r="A156" s="140">
        <f>A155+1</f>
        <v>2</v>
      </c>
      <c r="B156" s="209"/>
      <c r="C156" s="191" t="s">
        <v>490</v>
      </c>
      <c r="D156" s="202" t="s">
        <v>441</v>
      </c>
      <c r="E156" s="140" t="s">
        <v>326</v>
      </c>
      <c r="F156" s="193" t="s">
        <v>198</v>
      </c>
      <c r="G156" s="193" t="s">
        <v>198</v>
      </c>
    </row>
    <row r="157" spans="1:7" s="145" customFormat="1" ht="22.5" customHeight="1">
      <c r="A157" s="140">
        <f>A156+1</f>
        <v>3</v>
      </c>
      <c r="B157" s="214"/>
      <c r="C157" s="185" t="s">
        <v>459</v>
      </c>
      <c r="D157" s="202" t="s">
        <v>441</v>
      </c>
      <c r="E157" s="140" t="s">
        <v>440</v>
      </c>
      <c r="F157" s="193" t="s">
        <v>198</v>
      </c>
      <c r="G157" s="193" t="s">
        <v>198</v>
      </c>
    </row>
    <row r="158" spans="1:7" s="145" customFormat="1" ht="22.5" customHeight="1">
      <c r="A158" s="140">
        <f>A157+1</f>
        <v>4</v>
      </c>
      <c r="B158" s="214"/>
      <c r="C158" s="191" t="s">
        <v>500</v>
      </c>
      <c r="D158" s="202" t="s">
        <v>441</v>
      </c>
      <c r="E158" s="199" t="s">
        <v>496</v>
      </c>
      <c r="F158" s="193" t="s">
        <v>198</v>
      </c>
      <c r="G158" s="193" t="s">
        <v>198</v>
      </c>
    </row>
    <row r="159" spans="1:7" s="145" customFormat="1" ht="22.5" customHeight="1">
      <c r="A159" s="140">
        <f>A158+1</f>
        <v>5</v>
      </c>
      <c r="B159" s="214"/>
      <c r="C159" s="191" t="s">
        <v>499</v>
      </c>
      <c r="D159" s="144" t="s">
        <v>441</v>
      </c>
      <c r="E159" s="199" t="s">
        <v>496</v>
      </c>
      <c r="F159" s="186" t="s">
        <v>198</v>
      </c>
      <c r="G159" s="186" t="s">
        <v>198</v>
      </c>
    </row>
    <row r="160" spans="1:7" s="145" customFormat="1" ht="22.5" customHeight="1">
      <c r="A160" s="140">
        <f>A159+1</f>
        <v>6</v>
      </c>
      <c r="B160" s="215"/>
      <c r="C160" s="191" t="s">
        <v>499</v>
      </c>
      <c r="D160" s="144" t="s">
        <v>441</v>
      </c>
      <c r="E160" s="199" t="s">
        <v>496</v>
      </c>
      <c r="F160" s="186" t="s">
        <v>198</v>
      </c>
      <c r="G160" s="186" t="s">
        <v>198</v>
      </c>
    </row>
    <row r="161" spans="1:7" s="145" customFormat="1" ht="22.5" customHeight="1">
      <c r="A161" s="140"/>
      <c r="B161" s="180"/>
      <c r="C161" s="151" t="s">
        <v>423</v>
      </c>
      <c r="D161" s="144"/>
      <c r="E161" s="140"/>
      <c r="F161" s="140"/>
      <c r="G161" s="140"/>
    </row>
    <row r="162" spans="1:7" s="145" customFormat="1" ht="22.5" customHeight="1">
      <c r="A162" s="140"/>
      <c r="B162" s="180" t="s">
        <v>123</v>
      </c>
      <c r="C162" s="141" t="s">
        <v>543</v>
      </c>
      <c r="D162" s="150" t="s">
        <v>198</v>
      </c>
      <c r="E162" s="150" t="s">
        <v>198</v>
      </c>
      <c r="F162" s="150" t="s">
        <v>198</v>
      </c>
      <c r="G162" s="150" t="s">
        <v>198</v>
      </c>
    </row>
    <row r="163" spans="1:7" s="145" customFormat="1" ht="22.5" customHeight="1">
      <c r="A163" s="140"/>
      <c r="B163" s="180"/>
      <c r="C163" s="151" t="s">
        <v>424</v>
      </c>
      <c r="D163" s="144"/>
      <c r="E163" s="140"/>
      <c r="F163" s="140"/>
      <c r="G163" s="140"/>
    </row>
    <row r="164" spans="1:7" s="145" customFormat="1" ht="22.5" customHeight="1">
      <c r="A164" s="140">
        <v>1</v>
      </c>
      <c r="B164" s="180"/>
      <c r="C164" s="140" t="s">
        <v>143</v>
      </c>
      <c r="D164" s="140" t="s">
        <v>328</v>
      </c>
      <c r="E164" s="140" t="s">
        <v>326</v>
      </c>
      <c r="F164" s="164">
        <v>41689</v>
      </c>
      <c r="G164" s="164">
        <f>F164+14</f>
        <v>41703</v>
      </c>
    </row>
    <row r="165" spans="1:7" s="145" customFormat="1" ht="22.5" customHeight="1">
      <c r="A165" s="140">
        <f>A164+1</f>
        <v>2</v>
      </c>
      <c r="B165" s="140"/>
      <c r="C165" s="151" t="s">
        <v>425</v>
      </c>
      <c r="D165" s="144"/>
      <c r="E165" s="140"/>
      <c r="F165" s="140"/>
      <c r="G165" s="140"/>
    </row>
    <row r="166" spans="1:7" s="145" customFormat="1" ht="22.5" customHeight="1">
      <c r="A166" s="140">
        <f aca="true" t="shared" si="9" ref="A166:A177">A165+1</f>
        <v>3</v>
      </c>
      <c r="B166" s="140"/>
      <c r="C166" s="140" t="s">
        <v>428</v>
      </c>
      <c r="D166" s="144" t="s">
        <v>416</v>
      </c>
      <c r="E166" s="140" t="s">
        <v>326</v>
      </c>
      <c r="F166" s="164">
        <v>41699</v>
      </c>
      <c r="G166" s="164">
        <f>F166+14</f>
        <v>41713</v>
      </c>
    </row>
    <row r="167" spans="1:7" s="145" customFormat="1" ht="22.5" customHeight="1">
      <c r="A167" s="140">
        <f t="shared" si="9"/>
        <v>4</v>
      </c>
      <c r="B167" s="140"/>
      <c r="C167" s="191" t="s">
        <v>80</v>
      </c>
      <c r="D167" s="144" t="s">
        <v>441</v>
      </c>
      <c r="E167" s="140" t="s">
        <v>326</v>
      </c>
      <c r="F167" s="186" t="s">
        <v>198</v>
      </c>
      <c r="G167" s="186" t="s">
        <v>198</v>
      </c>
    </row>
    <row r="168" spans="1:7" s="145" customFormat="1" ht="22.5" customHeight="1">
      <c r="A168" s="140">
        <f t="shared" si="9"/>
        <v>5</v>
      </c>
      <c r="B168" s="140"/>
      <c r="C168" s="196" t="s">
        <v>501</v>
      </c>
      <c r="D168" s="144" t="s">
        <v>441</v>
      </c>
      <c r="E168" s="198" t="s">
        <v>525</v>
      </c>
      <c r="F168" s="186" t="s">
        <v>198</v>
      </c>
      <c r="G168" s="186" t="s">
        <v>198</v>
      </c>
    </row>
    <row r="169" spans="1:7" s="145" customFormat="1" ht="22.5" customHeight="1">
      <c r="A169" s="140">
        <f t="shared" si="9"/>
        <v>6</v>
      </c>
      <c r="B169" s="140"/>
      <c r="C169" s="185" t="s">
        <v>459</v>
      </c>
      <c r="D169" s="144" t="s">
        <v>441</v>
      </c>
      <c r="E169" s="140" t="s">
        <v>440</v>
      </c>
      <c r="F169" s="186" t="s">
        <v>198</v>
      </c>
      <c r="G169" s="186" t="s">
        <v>198</v>
      </c>
    </row>
    <row r="170" spans="1:7" s="159" customFormat="1" ht="22.5" customHeight="1">
      <c r="A170" s="140">
        <f t="shared" si="9"/>
        <v>7</v>
      </c>
      <c r="B170" s="151"/>
      <c r="C170" s="185" t="s">
        <v>464</v>
      </c>
      <c r="D170" s="144" t="s">
        <v>441</v>
      </c>
      <c r="E170" s="140" t="s">
        <v>440</v>
      </c>
      <c r="F170" s="186" t="s">
        <v>198</v>
      </c>
      <c r="G170" s="186" t="s">
        <v>198</v>
      </c>
    </row>
    <row r="171" spans="1:7" s="159" customFormat="1" ht="22.5" customHeight="1">
      <c r="A171" s="140">
        <f t="shared" si="9"/>
        <v>8</v>
      </c>
      <c r="B171" s="151"/>
      <c r="C171" s="185" t="s">
        <v>465</v>
      </c>
      <c r="D171" s="144" t="s">
        <v>441</v>
      </c>
      <c r="E171" s="140" t="s">
        <v>440</v>
      </c>
      <c r="F171" s="186" t="s">
        <v>198</v>
      </c>
      <c r="G171" s="186" t="s">
        <v>198</v>
      </c>
    </row>
    <row r="172" spans="1:7" s="145" customFormat="1" ht="22.5" customHeight="1">
      <c r="A172" s="140">
        <f t="shared" si="9"/>
        <v>9</v>
      </c>
      <c r="B172" s="140"/>
      <c r="C172" s="141" t="s">
        <v>139</v>
      </c>
      <c r="D172" s="144" t="s">
        <v>416</v>
      </c>
      <c r="E172" s="198" t="s">
        <v>525</v>
      </c>
      <c r="F172" s="164">
        <v>41705</v>
      </c>
      <c r="G172" s="164">
        <f aca="true" t="shared" si="10" ref="G172:G177">F172+14</f>
        <v>41719</v>
      </c>
    </row>
    <row r="173" spans="1:7" s="145" customFormat="1" ht="22.5" customHeight="1">
      <c r="A173" s="140">
        <f t="shared" si="9"/>
        <v>10</v>
      </c>
      <c r="B173" s="160"/>
      <c r="C173" s="204" t="s">
        <v>140</v>
      </c>
      <c r="D173" s="144" t="s">
        <v>416</v>
      </c>
      <c r="E173" s="198" t="s">
        <v>525</v>
      </c>
      <c r="F173" s="164">
        <v>41709</v>
      </c>
      <c r="G173" s="164">
        <f t="shared" si="10"/>
        <v>41723</v>
      </c>
    </row>
    <row r="174" spans="1:7" s="145" customFormat="1" ht="22.5" customHeight="1">
      <c r="A174" s="140">
        <f t="shared" si="9"/>
        <v>11</v>
      </c>
      <c r="B174" s="140"/>
      <c r="C174" s="141" t="s">
        <v>364</v>
      </c>
      <c r="D174" s="144" t="s">
        <v>416</v>
      </c>
      <c r="E174" s="198" t="s">
        <v>525</v>
      </c>
      <c r="F174" s="164">
        <v>41713</v>
      </c>
      <c r="G174" s="164">
        <f t="shared" si="10"/>
        <v>41727</v>
      </c>
    </row>
    <row r="175" spans="1:7" s="145" customFormat="1" ht="22.5" customHeight="1">
      <c r="A175" s="140">
        <f t="shared" si="9"/>
        <v>12</v>
      </c>
      <c r="B175" s="140"/>
      <c r="C175" s="141" t="s">
        <v>365</v>
      </c>
      <c r="D175" s="144" t="s">
        <v>416</v>
      </c>
      <c r="E175" s="198" t="s">
        <v>525</v>
      </c>
      <c r="F175" s="164">
        <v>41716</v>
      </c>
      <c r="G175" s="164">
        <f t="shared" si="10"/>
        <v>41730</v>
      </c>
    </row>
    <row r="176" spans="1:7" s="145" customFormat="1" ht="22.5" customHeight="1">
      <c r="A176" s="140">
        <f t="shared" si="9"/>
        <v>13</v>
      </c>
      <c r="B176" s="140"/>
      <c r="C176" s="141" t="s">
        <v>526</v>
      </c>
      <c r="D176" s="144" t="s">
        <v>416</v>
      </c>
      <c r="E176" s="198" t="s">
        <v>525</v>
      </c>
      <c r="F176" s="164">
        <v>41721</v>
      </c>
      <c r="G176" s="164">
        <f t="shared" si="10"/>
        <v>41735</v>
      </c>
    </row>
    <row r="177" spans="1:7" s="145" customFormat="1" ht="22.5" customHeight="1">
      <c r="A177" s="140">
        <f t="shared" si="9"/>
        <v>14</v>
      </c>
      <c r="B177" s="140"/>
      <c r="C177" s="141" t="s">
        <v>366</v>
      </c>
      <c r="D177" s="144" t="s">
        <v>416</v>
      </c>
      <c r="E177" s="198" t="s">
        <v>525</v>
      </c>
      <c r="F177" s="164">
        <v>41725</v>
      </c>
      <c r="G177" s="164">
        <f t="shared" si="10"/>
        <v>41739</v>
      </c>
    </row>
    <row r="178" spans="1:7" s="145" customFormat="1" ht="22.5" customHeight="1">
      <c r="A178" s="140"/>
      <c r="B178" s="140"/>
      <c r="C178" s="151" t="s">
        <v>426</v>
      </c>
      <c r="D178" s="144"/>
      <c r="E178" s="140"/>
      <c r="F178" s="140"/>
      <c r="G178" s="140"/>
    </row>
    <row r="179" spans="1:7" s="145" customFormat="1" ht="22.5" customHeight="1">
      <c r="A179" s="140"/>
      <c r="B179" s="140"/>
      <c r="C179" s="141" t="s">
        <v>544</v>
      </c>
      <c r="D179" s="150" t="s">
        <v>198</v>
      </c>
      <c r="E179" s="150" t="s">
        <v>198</v>
      </c>
      <c r="F179" s="150" t="s">
        <v>198</v>
      </c>
      <c r="G179" s="150" t="s">
        <v>198</v>
      </c>
    </row>
    <row r="180" spans="1:7" s="145" customFormat="1" ht="22.5" customHeight="1">
      <c r="A180" s="140"/>
      <c r="B180" s="140"/>
      <c r="C180" s="151" t="s">
        <v>427</v>
      </c>
      <c r="D180" s="144"/>
      <c r="E180" s="140"/>
      <c r="F180" s="140"/>
      <c r="G180" s="140"/>
    </row>
    <row r="181" spans="1:7" s="145" customFormat="1" ht="22.5" customHeight="1">
      <c r="A181" s="140"/>
      <c r="B181" s="140"/>
      <c r="C181" s="141" t="s">
        <v>528</v>
      </c>
      <c r="D181" s="150" t="s">
        <v>198</v>
      </c>
      <c r="E181" s="150" t="s">
        <v>198</v>
      </c>
      <c r="F181" s="150" t="s">
        <v>198</v>
      </c>
      <c r="G181" s="150" t="s">
        <v>198</v>
      </c>
    </row>
    <row r="182" spans="1:7" s="145" customFormat="1" ht="22.5" customHeight="1">
      <c r="A182" s="140"/>
      <c r="B182" s="140"/>
      <c r="C182" s="151" t="s">
        <v>477</v>
      </c>
      <c r="D182" s="144"/>
      <c r="E182" s="140"/>
      <c r="F182" s="140"/>
      <c r="G182" s="140"/>
    </row>
    <row r="183" spans="1:7" s="145" customFormat="1" ht="22.5" customHeight="1">
      <c r="A183" s="140">
        <v>1</v>
      </c>
      <c r="B183" s="140"/>
      <c r="C183" s="185" t="s">
        <v>459</v>
      </c>
      <c r="D183" s="144" t="s">
        <v>441</v>
      </c>
      <c r="E183" s="140" t="s">
        <v>440</v>
      </c>
      <c r="F183" s="186" t="s">
        <v>198</v>
      </c>
      <c r="G183" s="186" t="s">
        <v>198</v>
      </c>
    </row>
    <row r="184" spans="1:7" s="145" customFormat="1" ht="22.5" customHeight="1">
      <c r="A184" s="140">
        <f>A183+1</f>
        <v>2</v>
      </c>
      <c r="B184" s="140"/>
      <c r="C184" s="185" t="s">
        <v>529</v>
      </c>
      <c r="D184" s="144" t="s">
        <v>441</v>
      </c>
      <c r="E184" s="140" t="s">
        <v>440</v>
      </c>
      <c r="F184" s="186" t="s">
        <v>198</v>
      </c>
      <c r="G184" s="186" t="s">
        <v>198</v>
      </c>
    </row>
    <row r="185" spans="1:7" s="145" customFormat="1" ht="22.5" customHeight="1">
      <c r="A185" s="140">
        <f aca="true" t="shared" si="11" ref="A185:A207">A184+1</f>
        <v>3</v>
      </c>
      <c r="B185" s="140"/>
      <c r="C185" s="185" t="s">
        <v>461</v>
      </c>
      <c r="D185" s="144" t="s">
        <v>441</v>
      </c>
      <c r="E185" s="140" t="s">
        <v>440</v>
      </c>
      <c r="F185" s="186" t="s">
        <v>198</v>
      </c>
      <c r="G185" s="186" t="s">
        <v>198</v>
      </c>
    </row>
    <row r="186" spans="1:7" s="145" customFormat="1" ht="22.5" customHeight="1">
      <c r="A186" s="140">
        <f t="shared" si="11"/>
        <v>4</v>
      </c>
      <c r="B186" s="140"/>
      <c r="C186" s="185" t="s">
        <v>462</v>
      </c>
      <c r="D186" s="144" t="s">
        <v>441</v>
      </c>
      <c r="E186" s="140" t="s">
        <v>440</v>
      </c>
      <c r="F186" s="186" t="s">
        <v>198</v>
      </c>
      <c r="G186" s="186" t="s">
        <v>198</v>
      </c>
    </row>
    <row r="187" spans="1:7" s="145" customFormat="1" ht="22.5" customHeight="1">
      <c r="A187" s="140">
        <f t="shared" si="11"/>
        <v>5</v>
      </c>
      <c r="B187" s="140"/>
      <c r="C187" s="185" t="s">
        <v>463</v>
      </c>
      <c r="D187" s="144" t="s">
        <v>441</v>
      </c>
      <c r="E187" s="140" t="s">
        <v>440</v>
      </c>
      <c r="F187" s="186" t="s">
        <v>198</v>
      </c>
      <c r="G187" s="186" t="s">
        <v>198</v>
      </c>
    </row>
    <row r="188" spans="1:7" s="145" customFormat="1" ht="22.5" customHeight="1">
      <c r="A188" s="140">
        <f t="shared" si="11"/>
        <v>6</v>
      </c>
      <c r="B188" s="140"/>
      <c r="C188" s="191" t="s">
        <v>81</v>
      </c>
      <c r="D188" s="144" t="s">
        <v>416</v>
      </c>
      <c r="E188" s="140" t="s">
        <v>326</v>
      </c>
      <c r="F188" s="164">
        <v>41731</v>
      </c>
      <c r="G188" s="164">
        <f aca="true" t="shared" si="12" ref="G188:G200">F188+14</f>
        <v>41745</v>
      </c>
    </row>
    <row r="189" spans="1:7" s="145" customFormat="1" ht="22.5" customHeight="1">
      <c r="A189" s="140">
        <f t="shared" si="11"/>
        <v>7</v>
      </c>
      <c r="B189" s="140"/>
      <c r="C189" s="191" t="s">
        <v>82</v>
      </c>
      <c r="D189" s="144" t="s">
        <v>416</v>
      </c>
      <c r="E189" s="140" t="s">
        <v>326</v>
      </c>
      <c r="F189" s="164">
        <v>41734</v>
      </c>
      <c r="G189" s="164">
        <f t="shared" si="12"/>
        <v>41748</v>
      </c>
    </row>
    <row r="190" spans="1:7" s="145" customFormat="1" ht="22.5" customHeight="1">
      <c r="A190" s="140">
        <f t="shared" si="11"/>
        <v>8</v>
      </c>
      <c r="B190" s="140"/>
      <c r="C190" s="191" t="s">
        <v>83</v>
      </c>
      <c r="D190" s="144" t="s">
        <v>416</v>
      </c>
      <c r="E190" s="140" t="s">
        <v>326</v>
      </c>
      <c r="F190" s="164">
        <v>41736</v>
      </c>
      <c r="G190" s="164">
        <f t="shared" si="12"/>
        <v>41750</v>
      </c>
    </row>
    <row r="191" spans="1:7" s="145" customFormat="1" ht="22.5" customHeight="1">
      <c r="A191" s="140">
        <f t="shared" si="11"/>
        <v>9</v>
      </c>
      <c r="B191" s="140"/>
      <c r="C191" s="191" t="s">
        <v>105</v>
      </c>
      <c r="D191" s="144" t="s">
        <v>416</v>
      </c>
      <c r="E191" s="140" t="s">
        <v>326</v>
      </c>
      <c r="F191" s="164">
        <v>41738</v>
      </c>
      <c r="G191" s="164">
        <f t="shared" si="12"/>
        <v>41752</v>
      </c>
    </row>
    <row r="192" spans="1:7" s="145" customFormat="1" ht="22.5" customHeight="1">
      <c r="A192" s="140">
        <f t="shared" si="11"/>
        <v>10</v>
      </c>
      <c r="B192" s="140"/>
      <c r="C192" s="140" t="s">
        <v>60</v>
      </c>
      <c r="D192" s="144" t="s">
        <v>416</v>
      </c>
      <c r="E192" s="140" t="s">
        <v>326</v>
      </c>
      <c r="F192" s="164">
        <v>41740</v>
      </c>
      <c r="G192" s="164">
        <f t="shared" si="12"/>
        <v>41754</v>
      </c>
    </row>
    <row r="193" spans="1:7" s="145" customFormat="1" ht="22.5" customHeight="1">
      <c r="A193" s="140">
        <f t="shared" si="11"/>
        <v>11</v>
      </c>
      <c r="B193" s="140"/>
      <c r="C193" s="140" t="s">
        <v>259</v>
      </c>
      <c r="D193" s="144" t="s">
        <v>416</v>
      </c>
      <c r="E193" s="140" t="s">
        <v>326</v>
      </c>
      <c r="F193" s="164">
        <v>41742</v>
      </c>
      <c r="G193" s="164">
        <f t="shared" si="12"/>
        <v>41756</v>
      </c>
    </row>
    <row r="194" spans="1:7" s="145" customFormat="1" ht="22.5" customHeight="1">
      <c r="A194" s="140">
        <f t="shared" si="11"/>
        <v>12</v>
      </c>
      <c r="B194" s="140"/>
      <c r="C194" s="140" t="s">
        <v>78</v>
      </c>
      <c r="D194" s="144" t="s">
        <v>416</v>
      </c>
      <c r="E194" s="140" t="s">
        <v>326</v>
      </c>
      <c r="F194" s="164">
        <v>41744</v>
      </c>
      <c r="G194" s="164">
        <f t="shared" si="12"/>
        <v>41758</v>
      </c>
    </row>
    <row r="195" spans="1:7" s="145" customFormat="1" ht="22.5" customHeight="1">
      <c r="A195" s="140">
        <f t="shared" si="11"/>
        <v>13</v>
      </c>
      <c r="B195" s="140"/>
      <c r="C195" s="140" t="s">
        <v>363</v>
      </c>
      <c r="D195" s="144" t="s">
        <v>416</v>
      </c>
      <c r="E195" s="140" t="s">
        <v>326</v>
      </c>
      <c r="F195" s="164">
        <v>41746</v>
      </c>
      <c r="G195" s="164">
        <f t="shared" si="12"/>
        <v>41760</v>
      </c>
    </row>
    <row r="196" spans="1:7" s="145" customFormat="1" ht="22.5" customHeight="1">
      <c r="A196" s="140">
        <f t="shared" si="11"/>
        <v>14</v>
      </c>
      <c r="B196" s="140"/>
      <c r="C196" s="140" t="s">
        <v>59</v>
      </c>
      <c r="D196" s="144" t="s">
        <v>416</v>
      </c>
      <c r="E196" s="140" t="s">
        <v>326</v>
      </c>
      <c r="F196" s="164">
        <v>41748</v>
      </c>
      <c r="G196" s="164">
        <f t="shared" si="12"/>
        <v>41762</v>
      </c>
    </row>
    <row r="197" spans="1:7" s="145" customFormat="1" ht="22.5" customHeight="1">
      <c r="A197" s="140">
        <f t="shared" si="11"/>
        <v>15</v>
      </c>
      <c r="B197" s="140"/>
      <c r="C197" s="140" t="s">
        <v>532</v>
      </c>
      <c r="D197" s="144" t="s">
        <v>416</v>
      </c>
      <c r="E197" s="140" t="s">
        <v>326</v>
      </c>
      <c r="F197" s="164">
        <v>41750</v>
      </c>
      <c r="G197" s="164">
        <f t="shared" si="12"/>
        <v>41764</v>
      </c>
    </row>
    <row r="198" spans="1:7" s="145" customFormat="1" ht="29.25" customHeight="1">
      <c r="A198" s="140">
        <f t="shared" si="11"/>
        <v>16</v>
      </c>
      <c r="B198" s="140"/>
      <c r="C198" s="140" t="s">
        <v>531</v>
      </c>
      <c r="D198" s="144" t="s">
        <v>416</v>
      </c>
      <c r="E198" s="140" t="s">
        <v>326</v>
      </c>
      <c r="F198" s="164">
        <v>41752</v>
      </c>
      <c r="G198" s="164">
        <f t="shared" si="12"/>
        <v>41766</v>
      </c>
    </row>
    <row r="199" spans="1:7" s="145" customFormat="1" ht="29.25" customHeight="1">
      <c r="A199" s="140">
        <f t="shared" si="11"/>
        <v>17</v>
      </c>
      <c r="B199" s="140"/>
      <c r="C199" s="140" t="s">
        <v>530</v>
      </c>
      <c r="D199" s="144" t="s">
        <v>416</v>
      </c>
      <c r="E199" s="140" t="s">
        <v>326</v>
      </c>
      <c r="F199" s="164">
        <v>41752</v>
      </c>
      <c r="G199" s="164">
        <f t="shared" si="12"/>
        <v>41766</v>
      </c>
    </row>
    <row r="200" spans="1:7" s="145" customFormat="1" ht="29.25" customHeight="1">
      <c r="A200" s="140">
        <f t="shared" si="11"/>
        <v>18</v>
      </c>
      <c r="B200" s="140"/>
      <c r="C200" s="140" t="s">
        <v>367</v>
      </c>
      <c r="D200" s="144" t="s">
        <v>416</v>
      </c>
      <c r="E200" s="140" t="s">
        <v>326</v>
      </c>
      <c r="F200" s="164">
        <v>41752</v>
      </c>
      <c r="G200" s="164">
        <f t="shared" si="12"/>
        <v>41766</v>
      </c>
    </row>
    <row r="201" spans="1:7" s="145" customFormat="1" ht="29.25" customHeight="1">
      <c r="A201" s="140">
        <f t="shared" si="11"/>
        <v>19</v>
      </c>
      <c r="B201" s="140"/>
      <c r="C201" s="140" t="s">
        <v>368</v>
      </c>
      <c r="D201" s="153"/>
      <c r="E201" s="151" t="s">
        <v>369</v>
      </c>
      <c r="F201" s="150" t="s">
        <v>198</v>
      </c>
      <c r="G201" s="150" t="s">
        <v>198</v>
      </c>
    </row>
    <row r="202" spans="1:7" s="145" customFormat="1" ht="29.25" customHeight="1">
      <c r="A202" s="140">
        <f t="shared" si="11"/>
        <v>20</v>
      </c>
      <c r="B202" s="140"/>
      <c r="C202" s="140" t="s">
        <v>371</v>
      </c>
      <c r="D202" s="144" t="s">
        <v>416</v>
      </c>
      <c r="E202" s="140" t="s">
        <v>326</v>
      </c>
      <c r="F202" s="164">
        <v>41754</v>
      </c>
      <c r="G202" s="164">
        <f aca="true" t="shared" si="13" ref="G202:G207">F202+14</f>
        <v>41768</v>
      </c>
    </row>
    <row r="203" spans="1:7" s="145" customFormat="1" ht="29.25" customHeight="1">
      <c r="A203" s="140">
        <f t="shared" si="11"/>
        <v>21</v>
      </c>
      <c r="B203" s="140"/>
      <c r="C203" s="140" t="s">
        <v>372</v>
      </c>
      <c r="D203" s="144" t="s">
        <v>416</v>
      </c>
      <c r="E203" s="140" t="s">
        <v>326</v>
      </c>
      <c r="F203" s="164">
        <v>41755</v>
      </c>
      <c r="G203" s="164">
        <f t="shared" si="13"/>
        <v>41769</v>
      </c>
    </row>
    <row r="204" spans="1:7" s="145" customFormat="1" ht="29.25" customHeight="1">
      <c r="A204" s="140">
        <f t="shared" si="11"/>
        <v>22</v>
      </c>
      <c r="B204" s="140"/>
      <c r="C204" s="140" t="s">
        <v>373</v>
      </c>
      <c r="D204" s="144" t="s">
        <v>416</v>
      </c>
      <c r="E204" s="140" t="s">
        <v>326</v>
      </c>
      <c r="F204" s="164">
        <v>41756</v>
      </c>
      <c r="G204" s="164">
        <f t="shared" si="13"/>
        <v>41770</v>
      </c>
    </row>
    <row r="205" spans="1:7" s="145" customFormat="1" ht="29.25" customHeight="1">
      <c r="A205" s="140">
        <f t="shared" si="11"/>
        <v>23</v>
      </c>
      <c r="B205" s="140"/>
      <c r="C205" s="140" t="s">
        <v>374</v>
      </c>
      <c r="D205" s="144" t="s">
        <v>416</v>
      </c>
      <c r="E205" s="140" t="s">
        <v>326</v>
      </c>
      <c r="F205" s="164">
        <v>41757</v>
      </c>
      <c r="G205" s="164">
        <f t="shared" si="13"/>
        <v>41771</v>
      </c>
    </row>
    <row r="206" spans="1:7" s="145" customFormat="1" ht="29.25" customHeight="1">
      <c r="A206" s="140">
        <f t="shared" si="11"/>
        <v>24</v>
      </c>
      <c r="B206" s="140"/>
      <c r="C206" s="140" t="s">
        <v>375</v>
      </c>
      <c r="D206" s="144" t="s">
        <v>416</v>
      </c>
      <c r="E206" s="140" t="s">
        <v>326</v>
      </c>
      <c r="F206" s="164">
        <v>41759</v>
      </c>
      <c r="G206" s="164">
        <f t="shared" si="13"/>
        <v>41773</v>
      </c>
    </row>
    <row r="207" spans="1:7" s="145" customFormat="1" ht="29.25" customHeight="1">
      <c r="A207" s="140">
        <f t="shared" si="11"/>
        <v>25</v>
      </c>
      <c r="B207" s="140"/>
      <c r="C207" s="140" t="s">
        <v>376</v>
      </c>
      <c r="D207" s="144" t="s">
        <v>416</v>
      </c>
      <c r="E207" s="140" t="s">
        <v>192</v>
      </c>
      <c r="F207" s="164">
        <v>41759</v>
      </c>
      <c r="G207" s="164">
        <f t="shared" si="13"/>
        <v>41773</v>
      </c>
    </row>
    <row r="208" spans="1:7" s="145" customFormat="1" ht="28.5" customHeight="1">
      <c r="A208" s="140"/>
      <c r="B208" s="140"/>
      <c r="C208" s="151" t="s">
        <v>478</v>
      </c>
      <c r="D208" s="144"/>
      <c r="E208" s="140"/>
      <c r="F208" s="140"/>
      <c r="G208" s="140"/>
    </row>
    <row r="209" spans="1:7" s="145" customFormat="1" ht="28.5" customHeight="1">
      <c r="A209" s="140">
        <v>1</v>
      </c>
      <c r="B209" s="140"/>
      <c r="C209" s="141" t="s">
        <v>533</v>
      </c>
      <c r="D209" s="150" t="s">
        <v>198</v>
      </c>
      <c r="E209" s="150" t="s">
        <v>198</v>
      </c>
      <c r="F209" s="150" t="s">
        <v>198</v>
      </c>
      <c r="G209" s="150" t="s">
        <v>198</v>
      </c>
    </row>
    <row r="210" spans="1:7" s="145" customFormat="1" ht="28.5" customHeight="1">
      <c r="A210" s="140"/>
      <c r="B210" s="140"/>
      <c r="C210" s="151" t="s">
        <v>479</v>
      </c>
      <c r="D210" s="144"/>
      <c r="E210" s="140"/>
      <c r="F210" s="140"/>
      <c r="G210" s="140"/>
    </row>
    <row r="211" spans="1:7" s="145" customFormat="1" ht="28.5" customHeight="1">
      <c r="A211" s="140">
        <v>1</v>
      </c>
      <c r="B211" s="140"/>
      <c r="C211" s="140" t="s">
        <v>58</v>
      </c>
      <c r="D211" s="144" t="s">
        <v>329</v>
      </c>
      <c r="E211" s="140" t="s">
        <v>326</v>
      </c>
      <c r="F211" s="164">
        <v>41759</v>
      </c>
      <c r="G211" s="164">
        <f>F211+14</f>
        <v>41773</v>
      </c>
    </row>
    <row r="212" spans="1:7" s="145" customFormat="1" ht="22.5" customHeight="1">
      <c r="A212" s="140"/>
      <c r="B212" s="140"/>
      <c r="C212" s="151" t="s">
        <v>480</v>
      </c>
      <c r="D212" s="144"/>
      <c r="E212" s="140"/>
      <c r="F212" s="140"/>
      <c r="G212" s="140"/>
    </row>
    <row r="213" spans="1:7" s="145" customFormat="1" ht="22.5" customHeight="1">
      <c r="A213" s="140">
        <v>1</v>
      </c>
      <c r="B213" s="140"/>
      <c r="C213" s="185" t="s">
        <v>458</v>
      </c>
      <c r="D213" s="144" t="s">
        <v>441</v>
      </c>
      <c r="E213" s="140" t="s">
        <v>326</v>
      </c>
      <c r="F213" s="189" t="s">
        <v>198</v>
      </c>
      <c r="G213" s="189" t="s">
        <v>198</v>
      </c>
    </row>
    <row r="214" spans="1:7" s="145" customFormat="1" ht="22.5" customHeight="1">
      <c r="A214" s="140">
        <f aca="true" t="shared" si="14" ref="A214:A219">A213+1</f>
        <v>2</v>
      </c>
      <c r="B214" s="140"/>
      <c r="C214" s="191" t="s">
        <v>120</v>
      </c>
      <c r="D214" s="144" t="s">
        <v>416</v>
      </c>
      <c r="E214" s="140" t="s">
        <v>326</v>
      </c>
      <c r="F214" s="164">
        <v>41763</v>
      </c>
      <c r="G214" s="164">
        <f>F214+14</f>
        <v>41777</v>
      </c>
    </row>
    <row r="215" spans="1:7" s="145" customFormat="1" ht="22.5" customHeight="1">
      <c r="A215" s="140">
        <f t="shared" si="14"/>
        <v>3</v>
      </c>
      <c r="B215" s="140"/>
      <c r="C215" s="140" t="s">
        <v>348</v>
      </c>
      <c r="D215" s="144" t="s">
        <v>327</v>
      </c>
      <c r="E215" s="140" t="s">
        <v>326</v>
      </c>
      <c r="F215" s="140" t="s">
        <v>12</v>
      </c>
      <c r="G215" s="140" t="s">
        <v>12</v>
      </c>
    </row>
    <row r="216" spans="1:7" s="145" customFormat="1" ht="22.5" customHeight="1">
      <c r="A216" s="140">
        <f t="shared" si="14"/>
        <v>4</v>
      </c>
      <c r="B216" s="140"/>
      <c r="C216" s="140" t="s">
        <v>370</v>
      </c>
      <c r="D216" s="144" t="s">
        <v>327</v>
      </c>
      <c r="E216" s="140" t="s">
        <v>326</v>
      </c>
      <c r="F216" s="140" t="s">
        <v>12</v>
      </c>
      <c r="G216" s="140" t="s">
        <v>12</v>
      </c>
    </row>
    <row r="217" spans="1:7" s="145" customFormat="1" ht="22.5" customHeight="1">
      <c r="A217" s="140">
        <f t="shared" si="14"/>
        <v>5</v>
      </c>
      <c r="B217" s="140"/>
      <c r="C217" s="140" t="s">
        <v>141</v>
      </c>
      <c r="D217" s="144" t="s">
        <v>327</v>
      </c>
      <c r="E217" s="140" t="s">
        <v>326</v>
      </c>
      <c r="F217" s="140" t="s">
        <v>12</v>
      </c>
      <c r="G217" s="140" t="s">
        <v>12</v>
      </c>
    </row>
    <row r="218" spans="1:7" s="145" customFormat="1" ht="24.75" customHeight="1">
      <c r="A218" s="140">
        <f t="shared" si="14"/>
        <v>6</v>
      </c>
      <c r="B218" s="140"/>
      <c r="C218" s="191" t="s">
        <v>499</v>
      </c>
      <c r="D218" s="144" t="s">
        <v>441</v>
      </c>
      <c r="E218" s="198" t="s">
        <v>496</v>
      </c>
      <c r="F218" s="186" t="s">
        <v>198</v>
      </c>
      <c r="G218" s="186" t="s">
        <v>198</v>
      </c>
    </row>
    <row r="219" spans="1:7" s="145" customFormat="1" ht="21.75" customHeight="1">
      <c r="A219" s="140">
        <f t="shared" si="14"/>
        <v>7</v>
      </c>
      <c r="B219" s="140"/>
      <c r="C219" s="196" t="s">
        <v>502</v>
      </c>
      <c r="D219" s="144" t="s">
        <v>441</v>
      </c>
      <c r="E219" s="198" t="s">
        <v>496</v>
      </c>
      <c r="F219" s="186" t="s">
        <v>198</v>
      </c>
      <c r="G219" s="186" t="s">
        <v>198</v>
      </c>
    </row>
    <row r="220" spans="1:7" s="145" customFormat="1" ht="27.75" customHeight="1">
      <c r="A220" s="140"/>
      <c r="B220" s="140"/>
      <c r="C220" s="151" t="s">
        <v>481</v>
      </c>
      <c r="D220" s="144"/>
      <c r="E220" s="140"/>
      <c r="F220" s="140"/>
      <c r="G220" s="140"/>
    </row>
    <row r="221" spans="1:7" s="145" customFormat="1" ht="27.75" customHeight="1">
      <c r="A221" s="140">
        <v>1</v>
      </c>
      <c r="B221" s="140"/>
      <c r="C221" s="141" t="s">
        <v>535</v>
      </c>
      <c r="D221" s="150" t="s">
        <v>198</v>
      </c>
      <c r="E221" s="150" t="s">
        <v>198</v>
      </c>
      <c r="F221" s="150" t="s">
        <v>198</v>
      </c>
      <c r="G221" s="150" t="s">
        <v>198</v>
      </c>
    </row>
    <row r="222" spans="1:7" s="145" customFormat="1" ht="27.75" customHeight="1">
      <c r="A222" s="140"/>
      <c r="B222" s="140"/>
      <c r="C222" s="151" t="s">
        <v>482</v>
      </c>
      <c r="D222" s="144"/>
      <c r="E222" s="140"/>
      <c r="F222" s="140"/>
      <c r="G222" s="140"/>
    </row>
    <row r="223" spans="1:7" s="145" customFormat="1" ht="27.75" customHeight="1">
      <c r="A223" s="140"/>
      <c r="B223" s="140"/>
      <c r="C223" s="141" t="s">
        <v>536</v>
      </c>
      <c r="D223" s="150" t="s">
        <v>198</v>
      </c>
      <c r="E223" s="150" t="s">
        <v>198</v>
      </c>
      <c r="F223" s="150" t="s">
        <v>198</v>
      </c>
      <c r="G223" s="150" t="s">
        <v>198</v>
      </c>
    </row>
    <row r="224" spans="1:7" s="145" customFormat="1" ht="22.5" customHeight="1">
      <c r="A224" s="140"/>
      <c r="B224" s="140"/>
      <c r="C224" s="151" t="s">
        <v>483</v>
      </c>
      <c r="D224" s="144"/>
      <c r="E224" s="140"/>
      <c r="F224" s="140"/>
      <c r="G224" s="140"/>
    </row>
    <row r="225" spans="1:7" s="145" customFormat="1" ht="22.5" customHeight="1">
      <c r="A225" s="140">
        <v>1</v>
      </c>
      <c r="B225" s="140"/>
      <c r="C225" s="185" t="s">
        <v>439</v>
      </c>
      <c r="D225" s="202" t="s">
        <v>441</v>
      </c>
      <c r="E225" s="140" t="s">
        <v>440</v>
      </c>
      <c r="F225" s="193" t="s">
        <v>198</v>
      </c>
      <c r="G225" s="193" t="s">
        <v>198</v>
      </c>
    </row>
    <row r="226" spans="1:7" s="145" customFormat="1" ht="22.5" customHeight="1">
      <c r="A226" s="140">
        <f>A225+1</f>
        <v>2</v>
      </c>
      <c r="B226" s="140"/>
      <c r="C226" s="185" t="s">
        <v>438</v>
      </c>
      <c r="D226" s="202" t="s">
        <v>441</v>
      </c>
      <c r="E226" s="140" t="s">
        <v>440</v>
      </c>
      <c r="F226" s="193" t="s">
        <v>198</v>
      </c>
      <c r="G226" s="193" t="s">
        <v>198</v>
      </c>
    </row>
    <row r="227" spans="1:7" s="145" customFormat="1" ht="22.5" customHeight="1">
      <c r="A227" s="140">
        <f aca="true" t="shared" si="15" ref="A227:A233">A226+1</f>
        <v>3</v>
      </c>
      <c r="B227" s="140"/>
      <c r="C227" s="191" t="s">
        <v>84</v>
      </c>
      <c r="D227" s="202" t="s">
        <v>441</v>
      </c>
      <c r="E227" s="140" t="s">
        <v>326</v>
      </c>
      <c r="F227" s="193" t="s">
        <v>198</v>
      </c>
      <c r="G227" s="193" t="s">
        <v>198</v>
      </c>
    </row>
    <row r="228" spans="1:7" s="145" customFormat="1" ht="22.5" customHeight="1">
      <c r="A228" s="140">
        <f t="shared" si="15"/>
        <v>4</v>
      </c>
      <c r="B228" s="140"/>
      <c r="C228" s="140" t="s">
        <v>75</v>
      </c>
      <c r="D228" s="202" t="s">
        <v>441</v>
      </c>
      <c r="E228" s="140" t="s">
        <v>195</v>
      </c>
      <c r="F228" s="193" t="s">
        <v>198</v>
      </c>
      <c r="G228" s="193" t="s">
        <v>198</v>
      </c>
    </row>
    <row r="229" spans="1:7" s="145" customFormat="1" ht="22.5" customHeight="1">
      <c r="A229" s="140">
        <f t="shared" si="15"/>
        <v>5</v>
      </c>
      <c r="B229" s="140"/>
      <c r="C229" s="140" t="s">
        <v>106</v>
      </c>
      <c r="D229" s="202" t="s">
        <v>441</v>
      </c>
      <c r="E229" s="140" t="s">
        <v>326</v>
      </c>
      <c r="F229" s="193" t="s">
        <v>198</v>
      </c>
      <c r="G229" s="193" t="s">
        <v>198</v>
      </c>
    </row>
    <row r="230" spans="1:7" s="145" customFormat="1" ht="22.5" customHeight="1">
      <c r="A230" s="140">
        <f t="shared" si="15"/>
        <v>6</v>
      </c>
      <c r="B230" s="140"/>
      <c r="C230" s="140" t="s">
        <v>347</v>
      </c>
      <c r="D230" s="202" t="s">
        <v>441</v>
      </c>
      <c r="E230" s="140" t="s">
        <v>326</v>
      </c>
      <c r="F230" s="193" t="s">
        <v>198</v>
      </c>
      <c r="G230" s="193" t="s">
        <v>198</v>
      </c>
    </row>
    <row r="231" spans="1:7" s="145" customFormat="1" ht="22.5" customHeight="1">
      <c r="A231" s="140">
        <f t="shared" si="15"/>
        <v>7</v>
      </c>
      <c r="B231" s="140"/>
      <c r="C231" s="140" t="s">
        <v>378</v>
      </c>
      <c r="D231" s="202" t="s">
        <v>441</v>
      </c>
      <c r="E231" s="140" t="s">
        <v>326</v>
      </c>
      <c r="F231" s="193" t="s">
        <v>198</v>
      </c>
      <c r="G231" s="193" t="s">
        <v>198</v>
      </c>
    </row>
    <row r="232" spans="1:7" s="145" customFormat="1" ht="22.5" customHeight="1">
      <c r="A232" s="140">
        <f t="shared" si="15"/>
        <v>8</v>
      </c>
      <c r="B232" s="140"/>
      <c r="C232" s="140" t="s">
        <v>370</v>
      </c>
      <c r="D232" s="202" t="s">
        <v>441</v>
      </c>
      <c r="E232" s="205" t="s">
        <v>489</v>
      </c>
      <c r="F232" s="193" t="s">
        <v>198</v>
      </c>
      <c r="G232" s="193" t="s">
        <v>198</v>
      </c>
    </row>
    <row r="233" spans="1:7" s="145" customFormat="1" ht="22.5" customHeight="1">
      <c r="A233" s="140">
        <f t="shared" si="15"/>
        <v>9</v>
      </c>
      <c r="B233" s="140"/>
      <c r="C233" s="140" t="s">
        <v>377</v>
      </c>
      <c r="D233" s="202" t="s">
        <v>441</v>
      </c>
      <c r="E233" s="140" t="s">
        <v>326</v>
      </c>
      <c r="F233" s="193" t="s">
        <v>198</v>
      </c>
      <c r="G233" s="193" t="s">
        <v>198</v>
      </c>
    </row>
    <row r="234" spans="1:7" s="145" customFormat="1" ht="22.5" customHeight="1">
      <c r="A234" s="140"/>
      <c r="B234" s="140"/>
      <c r="C234" s="151" t="s">
        <v>484</v>
      </c>
      <c r="D234" s="144"/>
      <c r="E234" s="140"/>
      <c r="F234" s="140"/>
      <c r="G234" s="140"/>
    </row>
    <row r="235" spans="1:7" s="145" customFormat="1" ht="22.5" customHeight="1">
      <c r="A235" s="140">
        <v>1</v>
      </c>
      <c r="B235" s="140"/>
      <c r="C235" s="141" t="s">
        <v>534</v>
      </c>
      <c r="D235" s="150" t="s">
        <v>198</v>
      </c>
      <c r="E235" s="150" t="s">
        <v>198</v>
      </c>
      <c r="F235" s="150" t="s">
        <v>198</v>
      </c>
      <c r="G235" s="150" t="s">
        <v>198</v>
      </c>
    </row>
    <row r="236" spans="1:7" s="145" customFormat="1" ht="22.5" customHeight="1">
      <c r="A236" s="140"/>
      <c r="B236" s="140"/>
      <c r="C236" s="151" t="s">
        <v>485</v>
      </c>
      <c r="D236" s="144"/>
      <c r="E236" s="140"/>
      <c r="F236" s="140"/>
      <c r="G236" s="140"/>
    </row>
    <row r="237" spans="1:7" s="145" customFormat="1" ht="22.5" customHeight="1">
      <c r="A237" s="140">
        <v>1</v>
      </c>
      <c r="B237" s="140"/>
      <c r="C237" s="140" t="s">
        <v>523</v>
      </c>
      <c r="D237" s="140" t="s">
        <v>328</v>
      </c>
      <c r="E237" s="140" t="s">
        <v>521</v>
      </c>
      <c r="F237" s="164">
        <v>41792</v>
      </c>
      <c r="G237" s="164">
        <f>F237+14</f>
        <v>41806</v>
      </c>
    </row>
    <row r="238" spans="1:7" s="145" customFormat="1" ht="32.25" customHeight="1">
      <c r="A238" s="141"/>
      <c r="B238" s="141"/>
      <c r="C238" s="154" t="s">
        <v>389</v>
      </c>
      <c r="D238" s="141"/>
      <c r="E238" s="141"/>
      <c r="F238" s="141"/>
      <c r="G238" s="141"/>
    </row>
    <row r="239" spans="1:7" s="145" customFormat="1" ht="15">
      <c r="A239" s="155"/>
      <c r="B239" s="155"/>
      <c r="C239" s="156"/>
      <c r="D239" s="155"/>
      <c r="E239" s="155"/>
      <c r="F239" s="155"/>
      <c r="G239" s="155"/>
    </row>
    <row r="240" spans="1:7" s="145" customFormat="1" ht="15">
      <c r="A240" s="155"/>
      <c r="B240" s="155"/>
      <c r="C240" s="156" t="s">
        <v>380</v>
      </c>
      <c r="D240" s="155"/>
      <c r="E240" s="155"/>
      <c r="F240" s="155"/>
      <c r="G240" s="155"/>
    </row>
    <row r="241" spans="1:7" s="145" customFormat="1" ht="15">
      <c r="A241" s="155"/>
      <c r="B241" s="155"/>
      <c r="C241" s="156" t="s">
        <v>381</v>
      </c>
      <c r="D241" s="155"/>
      <c r="E241" s="155"/>
      <c r="F241" s="155"/>
      <c r="G241" s="155"/>
    </row>
    <row r="242" spans="1:7" s="145" customFormat="1" ht="15">
      <c r="A242" s="155"/>
      <c r="B242" s="155"/>
      <c r="C242" s="156" t="s">
        <v>382</v>
      </c>
      <c r="D242" s="155"/>
      <c r="E242" s="155"/>
      <c r="F242" s="155"/>
      <c r="G242" s="155"/>
    </row>
    <row r="243" spans="1:7" s="145" customFormat="1" ht="15">
      <c r="A243" s="155"/>
      <c r="B243" s="155"/>
      <c r="C243" s="156" t="s">
        <v>383</v>
      </c>
      <c r="D243" s="155"/>
      <c r="E243" s="155"/>
      <c r="F243" s="155"/>
      <c r="G243" s="155"/>
    </row>
    <row r="244" spans="1:7" s="145" customFormat="1" ht="15">
      <c r="A244" s="155"/>
      <c r="B244" s="155"/>
      <c r="C244" s="156" t="s">
        <v>384</v>
      </c>
      <c r="D244" s="155"/>
      <c r="E244" s="155"/>
      <c r="F244" s="155"/>
      <c r="G244" s="155"/>
    </row>
    <row r="245" spans="1:7" s="145" customFormat="1" ht="15">
      <c r="A245" s="155"/>
      <c r="B245" s="155"/>
      <c r="C245" s="156" t="s">
        <v>385</v>
      </c>
      <c r="D245" s="155"/>
      <c r="E245" s="155"/>
      <c r="F245" s="155"/>
      <c r="G245" s="155"/>
    </row>
    <row r="246" spans="1:7" s="145" customFormat="1" ht="15">
      <c r="A246" s="155"/>
      <c r="B246" s="155"/>
      <c r="C246" s="156" t="s">
        <v>457</v>
      </c>
      <c r="D246" s="155"/>
      <c r="E246" s="155"/>
      <c r="F246" s="155"/>
      <c r="G246" s="155"/>
    </row>
    <row r="247" spans="1:7" s="145" customFormat="1" ht="15">
      <c r="A247" s="155"/>
      <c r="B247" s="155"/>
      <c r="C247" s="156" t="s">
        <v>386</v>
      </c>
      <c r="D247" s="155"/>
      <c r="E247" s="155"/>
      <c r="F247" s="155"/>
      <c r="G247" s="155"/>
    </row>
    <row r="248" spans="1:7" s="145" customFormat="1" ht="15">
      <c r="A248" s="155"/>
      <c r="B248" s="155"/>
      <c r="C248" s="156"/>
      <c r="D248" s="155"/>
      <c r="E248" s="155"/>
      <c r="F248" s="155"/>
      <c r="G248" s="155"/>
    </row>
    <row r="249" spans="1:7" s="145" customFormat="1" ht="15">
      <c r="A249" s="155"/>
      <c r="B249" s="155"/>
      <c r="C249" s="156" t="s">
        <v>442</v>
      </c>
      <c r="D249" s="155"/>
      <c r="E249" s="155"/>
      <c r="F249" s="155"/>
      <c r="G249" s="155"/>
    </row>
    <row r="250" spans="1:7" s="145" customFormat="1" ht="15">
      <c r="A250" s="155"/>
      <c r="B250" s="155"/>
      <c r="C250" s="188" t="s">
        <v>443</v>
      </c>
      <c r="D250" s="155"/>
      <c r="E250" s="155"/>
      <c r="F250" s="155"/>
      <c r="G250" s="155"/>
    </row>
    <row r="251" spans="1:7" s="145" customFormat="1" ht="15">
      <c r="A251" s="155"/>
      <c r="B251" s="155"/>
      <c r="C251" s="187" t="s">
        <v>444</v>
      </c>
      <c r="D251" s="155"/>
      <c r="E251" s="155"/>
      <c r="F251" s="155"/>
      <c r="G251" s="155"/>
    </row>
    <row r="252" spans="1:7" s="145" customFormat="1" ht="15">
      <c r="A252" s="155"/>
      <c r="B252" s="155"/>
      <c r="C252" s="187" t="s">
        <v>445</v>
      </c>
      <c r="D252" s="155"/>
      <c r="E252" s="155"/>
      <c r="F252" s="155"/>
      <c r="G252" s="155"/>
    </row>
    <row r="253" spans="1:7" s="145" customFormat="1" ht="15">
      <c r="A253" s="155"/>
      <c r="B253" s="155"/>
      <c r="C253" s="187" t="s">
        <v>446</v>
      </c>
      <c r="D253" s="155"/>
      <c r="E253" s="155"/>
      <c r="F253" s="155"/>
      <c r="G253" s="155"/>
    </row>
    <row r="254" spans="1:7" s="145" customFormat="1" ht="15">
      <c r="A254" s="155"/>
      <c r="B254" s="155"/>
      <c r="C254" s="187" t="s">
        <v>447</v>
      </c>
      <c r="D254" s="155"/>
      <c r="E254" s="155"/>
      <c r="F254" s="155"/>
      <c r="G254" s="155"/>
    </row>
    <row r="255" spans="1:7" s="145" customFormat="1" ht="15">
      <c r="A255" s="155"/>
      <c r="B255" s="155"/>
      <c r="C255" s="156"/>
      <c r="D255" s="155"/>
      <c r="E255" s="155"/>
      <c r="F255" s="155"/>
      <c r="G255" s="155"/>
    </row>
    <row r="256" spans="1:7" s="145" customFormat="1" ht="15">
      <c r="A256" s="155"/>
      <c r="B256" s="155"/>
      <c r="C256" s="187" t="s">
        <v>448</v>
      </c>
      <c r="D256" s="155"/>
      <c r="E256" s="155"/>
      <c r="F256" s="155"/>
      <c r="G256" s="155"/>
    </row>
    <row r="257" spans="1:7" s="145" customFormat="1" ht="15">
      <c r="A257" s="155"/>
      <c r="B257" s="155"/>
      <c r="C257" s="187" t="s">
        <v>449</v>
      </c>
      <c r="D257" s="155"/>
      <c r="E257" s="155"/>
      <c r="F257" s="155"/>
      <c r="G257" s="155"/>
    </row>
    <row r="258" spans="1:7" s="145" customFormat="1" ht="15">
      <c r="A258" s="155"/>
      <c r="B258" s="155"/>
      <c r="C258" s="187" t="s">
        <v>454</v>
      </c>
      <c r="D258" s="155"/>
      <c r="E258" s="155"/>
      <c r="F258" s="155"/>
      <c r="G258" s="155"/>
    </row>
    <row r="259" spans="1:7" s="145" customFormat="1" ht="15">
      <c r="A259" s="155"/>
      <c r="B259" s="155"/>
      <c r="C259" s="187" t="s">
        <v>450</v>
      </c>
      <c r="D259" s="155"/>
      <c r="E259" s="155"/>
      <c r="F259" s="155"/>
      <c r="G259" s="155"/>
    </row>
    <row r="260" spans="1:7" s="145" customFormat="1" ht="15">
      <c r="A260" s="155"/>
      <c r="B260" s="155"/>
      <c r="C260" s="187" t="s">
        <v>451</v>
      </c>
      <c r="D260" s="155"/>
      <c r="E260" s="155"/>
      <c r="F260" s="155"/>
      <c r="G260" s="155"/>
    </row>
    <row r="261" spans="1:7" s="145" customFormat="1" ht="15">
      <c r="A261" s="155"/>
      <c r="B261" s="155"/>
      <c r="C261" s="187" t="s">
        <v>452</v>
      </c>
      <c r="D261" s="155"/>
      <c r="E261" s="155"/>
      <c r="F261" s="155"/>
      <c r="G261" s="155"/>
    </row>
    <row r="262" spans="1:7" s="145" customFormat="1" ht="15">
      <c r="A262" s="155"/>
      <c r="B262" s="155"/>
      <c r="C262" s="187" t="s">
        <v>453</v>
      </c>
      <c r="D262" s="155"/>
      <c r="E262" s="155"/>
      <c r="F262" s="155"/>
      <c r="G262" s="155"/>
    </row>
    <row r="263" spans="1:7" s="145" customFormat="1" ht="15">
      <c r="A263" s="155"/>
      <c r="B263" s="155"/>
      <c r="C263" s="187" t="s">
        <v>455</v>
      </c>
      <c r="D263" s="155"/>
      <c r="E263" s="155"/>
      <c r="F263" s="155"/>
      <c r="G263" s="155"/>
    </row>
    <row r="264" spans="1:7" s="145" customFormat="1" ht="15">
      <c r="A264" s="155"/>
      <c r="B264" s="155"/>
      <c r="C264" s="187" t="s">
        <v>456</v>
      </c>
      <c r="D264" s="155"/>
      <c r="E264" s="155"/>
      <c r="F264" s="155"/>
      <c r="G264" s="155"/>
    </row>
    <row r="265" spans="1:7" s="145" customFormat="1" ht="15">
      <c r="A265" s="155"/>
      <c r="B265" s="155"/>
      <c r="C265" s="187"/>
      <c r="D265" s="155"/>
      <c r="E265" s="155"/>
      <c r="F265" s="155"/>
      <c r="G265" s="155"/>
    </row>
    <row r="266" spans="1:7" s="145" customFormat="1" ht="15">
      <c r="A266" s="155"/>
      <c r="B266" s="155"/>
      <c r="C266" s="187"/>
      <c r="D266" s="155"/>
      <c r="E266" s="155"/>
      <c r="F266" s="155"/>
      <c r="G266" s="155"/>
    </row>
    <row r="267" spans="1:7" s="145" customFormat="1" ht="15">
      <c r="A267" s="155"/>
      <c r="B267" s="155"/>
      <c r="C267" s="187"/>
      <c r="D267" s="155"/>
      <c r="E267" s="155"/>
      <c r="F267" s="155"/>
      <c r="G267" s="155"/>
    </row>
    <row r="268" spans="1:7" s="145" customFormat="1" ht="15">
      <c r="A268" s="155"/>
      <c r="B268" s="155"/>
      <c r="C268" s="187"/>
      <c r="D268" s="155"/>
      <c r="E268" s="155"/>
      <c r="F268" s="155"/>
      <c r="G268" s="155"/>
    </row>
    <row r="269" spans="1:7" s="145" customFormat="1" ht="15">
      <c r="A269" s="155"/>
      <c r="B269" s="155"/>
      <c r="C269" s="156"/>
      <c r="D269" s="155"/>
      <c r="E269" s="155"/>
      <c r="F269" s="155"/>
      <c r="G269" s="155"/>
    </row>
    <row r="270" spans="1:7" s="145" customFormat="1" ht="15">
      <c r="A270" s="155"/>
      <c r="B270" s="155"/>
      <c r="C270" s="171" t="s">
        <v>293</v>
      </c>
      <c r="D270" s="155"/>
      <c r="E270" s="155"/>
      <c r="F270" s="155"/>
      <c r="G270" s="155"/>
    </row>
    <row r="271" spans="1:7" s="145" customFormat="1" ht="15">
      <c r="A271" s="155"/>
      <c r="B271" s="155"/>
      <c r="C271" s="171" t="s">
        <v>350</v>
      </c>
      <c r="D271" s="155"/>
      <c r="E271" s="155"/>
      <c r="F271" s="155"/>
      <c r="G271" s="155"/>
    </row>
    <row r="272" spans="1:7" s="145" customFormat="1" ht="15">
      <c r="A272" s="155"/>
      <c r="B272" s="155"/>
      <c r="C272" s="172" t="s">
        <v>294</v>
      </c>
      <c r="D272" s="155"/>
      <c r="E272" s="155"/>
      <c r="F272" s="155"/>
      <c r="G272" s="155"/>
    </row>
    <row r="273" spans="1:7" s="145" customFormat="1" ht="15">
      <c r="A273" s="155"/>
      <c r="B273" s="155"/>
      <c r="C273" s="172" t="s">
        <v>295</v>
      </c>
      <c r="D273" s="155"/>
      <c r="E273" s="155"/>
      <c r="F273" s="155"/>
      <c r="G273" s="155"/>
    </row>
    <row r="274" spans="1:7" s="145" customFormat="1" ht="15">
      <c r="A274" s="155"/>
      <c r="B274" s="155"/>
      <c r="C274" s="172" t="s">
        <v>538</v>
      </c>
      <c r="D274" s="155"/>
      <c r="E274" s="155"/>
      <c r="F274" s="155"/>
      <c r="G274" s="155"/>
    </row>
    <row r="275" spans="1:7" s="145" customFormat="1" ht="15">
      <c r="A275" s="155"/>
      <c r="B275" s="155"/>
      <c r="C275" s="172" t="s">
        <v>537</v>
      </c>
      <c r="D275" s="155"/>
      <c r="E275" s="155"/>
      <c r="F275" s="155"/>
      <c r="G275" s="155"/>
    </row>
    <row r="276" spans="1:7" s="145" customFormat="1" ht="15">
      <c r="A276" s="155"/>
      <c r="B276" s="155"/>
      <c r="C276" s="172" t="s">
        <v>298</v>
      </c>
      <c r="D276" s="155"/>
      <c r="E276" s="155"/>
      <c r="F276" s="155"/>
      <c r="G276" s="155"/>
    </row>
    <row r="277" spans="1:7" s="145" customFormat="1" ht="15">
      <c r="A277" s="155"/>
      <c r="B277" s="155"/>
      <c r="C277" s="173" t="s">
        <v>299</v>
      </c>
      <c r="D277" s="155"/>
      <c r="E277" s="155"/>
      <c r="F277" s="155"/>
      <c r="G277" s="155"/>
    </row>
    <row r="278" spans="1:7" s="145" customFormat="1" ht="15">
      <c r="A278" s="155"/>
      <c r="B278" s="155"/>
      <c r="C278" s="172" t="s">
        <v>300</v>
      </c>
      <c r="D278" s="155"/>
      <c r="E278" s="155"/>
      <c r="F278" s="155"/>
      <c r="G278" s="155"/>
    </row>
    <row r="279" spans="1:7" s="145" customFormat="1" ht="15">
      <c r="A279" s="155"/>
      <c r="B279" s="155"/>
      <c r="C279" s="172" t="s">
        <v>301</v>
      </c>
      <c r="D279" s="155"/>
      <c r="E279" s="155"/>
      <c r="F279" s="155"/>
      <c r="G279" s="155"/>
    </row>
    <row r="280" spans="1:7" s="145" customFormat="1" ht="15">
      <c r="A280" s="155"/>
      <c r="B280" s="155"/>
      <c r="C280" s="172" t="s">
        <v>302</v>
      </c>
      <c r="D280" s="155"/>
      <c r="E280" s="155"/>
      <c r="F280" s="155"/>
      <c r="G280" s="155"/>
    </row>
    <row r="281" spans="1:7" s="145" customFormat="1" ht="15">
      <c r="A281" s="155"/>
      <c r="B281" s="155"/>
      <c r="C281" s="172" t="s">
        <v>303</v>
      </c>
      <c r="D281" s="155"/>
      <c r="E281" s="155"/>
      <c r="F281" s="155"/>
      <c r="G281" s="155"/>
    </row>
    <row r="282" spans="1:7" s="145" customFormat="1" ht="15">
      <c r="A282" s="155"/>
      <c r="B282" s="155"/>
      <c r="C282" s="172" t="s">
        <v>304</v>
      </c>
      <c r="D282" s="155"/>
      <c r="E282" s="155"/>
      <c r="F282" s="155"/>
      <c r="G282" s="155"/>
    </row>
    <row r="283" spans="1:7" s="145" customFormat="1" ht="15">
      <c r="A283" s="155"/>
      <c r="B283" s="155"/>
      <c r="C283" s="172" t="s">
        <v>305</v>
      </c>
      <c r="D283" s="155"/>
      <c r="E283" s="155"/>
      <c r="F283" s="155"/>
      <c r="G283" s="155"/>
    </row>
    <row r="284" spans="1:7" s="145" customFormat="1" ht="15">
      <c r="A284" s="155"/>
      <c r="B284" s="155"/>
      <c r="C284" s="172" t="s">
        <v>351</v>
      </c>
      <c r="D284" s="155"/>
      <c r="E284" s="155"/>
      <c r="F284" s="155"/>
      <c r="G284" s="155"/>
    </row>
    <row r="285" spans="1:7" s="145" customFormat="1" ht="15">
      <c r="A285" s="155"/>
      <c r="B285" s="155"/>
      <c r="C285" s="172" t="s">
        <v>307</v>
      </c>
      <c r="D285" s="155"/>
      <c r="E285" s="155"/>
      <c r="F285" s="155"/>
      <c r="G285" s="155"/>
    </row>
    <row r="286" spans="1:7" s="145" customFormat="1" ht="15">
      <c r="A286" s="155"/>
      <c r="B286" s="155"/>
      <c r="C286" s="172" t="s">
        <v>309</v>
      </c>
      <c r="D286" s="155"/>
      <c r="E286" s="155"/>
      <c r="F286" s="155"/>
      <c r="G286" s="155"/>
    </row>
    <row r="287" spans="1:7" s="145" customFormat="1" ht="15">
      <c r="A287" s="155"/>
      <c r="B287" s="155"/>
      <c r="C287" s="172" t="s">
        <v>352</v>
      </c>
      <c r="D287" s="155"/>
      <c r="E287" s="155"/>
      <c r="F287" s="155"/>
      <c r="G287" s="155"/>
    </row>
    <row r="288" spans="1:7" s="145" customFormat="1" ht="15">
      <c r="A288" s="155"/>
      <c r="B288" s="155"/>
      <c r="C288" s="172"/>
      <c r="D288" s="155"/>
      <c r="E288" s="155"/>
      <c r="F288" s="155"/>
      <c r="G288" s="155"/>
    </row>
    <row r="289" spans="1:7" s="145" customFormat="1" ht="15">
      <c r="A289" s="155"/>
      <c r="B289" s="155"/>
      <c r="C289" s="172"/>
      <c r="D289" s="155"/>
      <c r="E289" s="155"/>
      <c r="F289" s="155"/>
      <c r="G289" s="155"/>
    </row>
    <row r="290" spans="1:7" s="145" customFormat="1" ht="15">
      <c r="A290" s="155"/>
      <c r="B290" s="155"/>
      <c r="C290" s="172" t="s">
        <v>353</v>
      </c>
      <c r="D290" s="155"/>
      <c r="E290" s="155"/>
      <c r="F290" s="155"/>
      <c r="G290" s="155"/>
    </row>
    <row r="291" spans="1:7" s="145" customFormat="1" ht="15">
      <c r="A291" s="155"/>
      <c r="B291" s="155"/>
      <c r="C291" s="172" t="s">
        <v>313</v>
      </c>
      <c r="D291" s="155"/>
      <c r="E291" s="155"/>
      <c r="F291" s="155"/>
      <c r="G291" s="155"/>
    </row>
    <row r="292" spans="1:7" s="145" customFormat="1" ht="15">
      <c r="A292" s="155"/>
      <c r="B292" s="155"/>
      <c r="C292" s="172" t="s">
        <v>314</v>
      </c>
      <c r="D292" s="155"/>
      <c r="E292" s="155"/>
      <c r="F292" s="155"/>
      <c r="G292" s="155"/>
    </row>
    <row r="293" spans="1:7" s="145" customFormat="1" ht="15">
      <c r="A293" s="155"/>
      <c r="B293" s="155"/>
      <c r="C293" s="172" t="s">
        <v>354</v>
      </c>
      <c r="D293" s="155"/>
      <c r="E293" s="155"/>
      <c r="F293" s="155"/>
      <c r="G293" s="155"/>
    </row>
    <row r="294" spans="1:7" s="145" customFormat="1" ht="15">
      <c r="A294" s="155"/>
      <c r="B294" s="155"/>
      <c r="C294" s="174" t="s">
        <v>355</v>
      </c>
      <c r="D294" s="155"/>
      <c r="E294" s="155"/>
      <c r="F294" s="155"/>
      <c r="G294" s="155"/>
    </row>
    <row r="295" spans="1:7" s="145" customFormat="1" ht="9" customHeight="1">
      <c r="A295" s="155"/>
      <c r="B295" s="155"/>
      <c r="C295" s="155"/>
      <c r="D295" s="155"/>
      <c r="E295" s="155"/>
      <c r="F295" s="155"/>
      <c r="G295" s="155"/>
    </row>
    <row r="296" spans="1:6" s="145" customFormat="1" ht="15">
      <c r="A296" s="155"/>
      <c r="B296" s="155"/>
      <c r="C296" s="157" t="s">
        <v>539</v>
      </c>
      <c r="D296" s="155"/>
      <c r="E296" s="155"/>
      <c r="F296" s="175" t="s">
        <v>546</v>
      </c>
    </row>
    <row r="297" spans="1:6" s="145" customFormat="1" ht="15">
      <c r="A297" s="155"/>
      <c r="B297" s="155"/>
      <c r="C297" s="157"/>
      <c r="D297" s="155"/>
      <c r="E297" s="155"/>
      <c r="F297" s="175"/>
    </row>
    <row r="298" spans="1:6" s="145" customFormat="1" ht="15">
      <c r="A298" s="155"/>
      <c r="B298" s="155"/>
      <c r="C298" s="157"/>
      <c r="D298" s="155"/>
      <c r="E298" s="155"/>
      <c r="F298" s="175"/>
    </row>
    <row r="299" spans="1:6" s="145" customFormat="1" ht="15">
      <c r="A299" s="155"/>
      <c r="B299" s="155"/>
      <c r="C299" s="157"/>
      <c r="D299" s="155"/>
      <c r="E299" s="155"/>
      <c r="F299" s="175"/>
    </row>
    <row r="300" spans="1:6" s="145" customFormat="1" ht="15">
      <c r="A300" s="155"/>
      <c r="B300" s="155"/>
      <c r="C300" s="157"/>
      <c r="D300" s="155"/>
      <c r="E300" s="155"/>
      <c r="F300" s="175"/>
    </row>
    <row r="301" spans="1:6" s="145" customFormat="1" ht="15">
      <c r="A301" s="155"/>
      <c r="B301" s="155"/>
      <c r="C301" s="155" t="s">
        <v>540</v>
      </c>
      <c r="D301" s="155"/>
      <c r="E301" s="155"/>
      <c r="F301" s="176" t="s">
        <v>133</v>
      </c>
    </row>
    <row r="302" spans="1:6" s="159" customFormat="1" ht="15">
      <c r="A302" s="158"/>
      <c r="B302" s="158"/>
      <c r="C302" s="158" t="s">
        <v>541</v>
      </c>
      <c r="D302" s="158"/>
      <c r="E302" s="158"/>
      <c r="F302" s="175" t="s">
        <v>135</v>
      </c>
    </row>
    <row r="303" spans="1:7" ht="15">
      <c r="A303" s="142"/>
      <c r="B303" s="142"/>
      <c r="C303" s="142"/>
      <c r="D303" s="142"/>
      <c r="E303" s="142"/>
      <c r="F303" s="177"/>
      <c r="G303" s="142"/>
    </row>
    <row r="304" spans="1:7" ht="15">
      <c r="A304" s="142"/>
      <c r="B304" s="142"/>
      <c r="C304" s="142"/>
      <c r="D304" s="142"/>
      <c r="E304" s="142"/>
      <c r="F304" s="142"/>
      <c r="G304" s="142"/>
    </row>
    <row r="305" spans="1:7" ht="15">
      <c r="A305" s="142"/>
      <c r="B305" s="142"/>
      <c r="C305" s="142"/>
      <c r="D305" s="142"/>
      <c r="E305" s="142"/>
      <c r="F305" s="142"/>
      <c r="G305" s="142"/>
    </row>
    <row r="306" spans="1:7" ht="15">
      <c r="A306" s="142"/>
      <c r="B306" s="142"/>
      <c r="C306" s="142"/>
      <c r="D306" s="142"/>
      <c r="E306" s="142"/>
      <c r="F306" s="142"/>
      <c r="G306" s="142"/>
    </row>
    <row r="307" spans="1:7" ht="15">
      <c r="A307" s="142"/>
      <c r="B307" s="142"/>
      <c r="C307" s="142"/>
      <c r="D307" s="142"/>
      <c r="E307" s="142"/>
      <c r="F307" s="142"/>
      <c r="G307" s="142"/>
    </row>
    <row r="308" spans="1:7" ht="15">
      <c r="A308" s="142"/>
      <c r="B308" s="142"/>
      <c r="C308" s="142"/>
      <c r="D308" s="142"/>
      <c r="E308" s="142"/>
      <c r="F308" s="142"/>
      <c r="G308" s="142"/>
    </row>
    <row r="309" spans="1:7" ht="15">
      <c r="A309" s="142"/>
      <c r="B309" s="142"/>
      <c r="C309" s="142"/>
      <c r="D309" s="142"/>
      <c r="E309" s="142"/>
      <c r="F309" s="142"/>
      <c r="G309" s="142"/>
    </row>
    <row r="310" spans="1:7" ht="15">
      <c r="A310" s="142"/>
      <c r="B310" s="142"/>
      <c r="C310" s="142"/>
      <c r="D310" s="142"/>
      <c r="E310" s="142"/>
      <c r="F310" s="142"/>
      <c r="G310" s="142"/>
    </row>
    <row r="311" spans="1:7" ht="15">
      <c r="A311" s="142"/>
      <c r="B311" s="142"/>
      <c r="C311" s="142"/>
      <c r="D311" s="142"/>
      <c r="E311" s="142"/>
      <c r="F311" s="142"/>
      <c r="G311" s="142"/>
    </row>
    <row r="312" spans="1:7" ht="15">
      <c r="A312" s="142"/>
      <c r="B312" s="142"/>
      <c r="C312" s="142"/>
      <c r="D312" s="142"/>
      <c r="E312" s="142"/>
      <c r="F312" s="142"/>
      <c r="G312" s="142"/>
    </row>
    <row r="313" spans="1:7" ht="15">
      <c r="A313" s="142"/>
      <c r="B313" s="142"/>
      <c r="C313" s="142"/>
      <c r="D313" s="142"/>
      <c r="E313" s="142"/>
      <c r="F313" s="142"/>
      <c r="G313" s="142"/>
    </row>
    <row r="314" spans="1:7" ht="15">
      <c r="A314" s="142"/>
      <c r="B314" s="142"/>
      <c r="C314" s="142"/>
      <c r="D314" s="142"/>
      <c r="E314" s="142"/>
      <c r="F314" s="142"/>
      <c r="G314" s="142"/>
    </row>
    <row r="315" spans="1:7" ht="15">
      <c r="A315" s="142"/>
      <c r="B315" s="142"/>
      <c r="C315" s="142"/>
      <c r="D315" s="142"/>
      <c r="E315" s="142"/>
      <c r="F315" s="142"/>
      <c r="G315" s="142"/>
    </row>
    <row r="316" spans="1:7" ht="15">
      <c r="A316" s="142"/>
      <c r="B316" s="142"/>
      <c r="C316" s="142"/>
      <c r="D316" s="142"/>
      <c r="E316" s="142"/>
      <c r="F316" s="142"/>
      <c r="G316" s="142"/>
    </row>
  </sheetData>
  <sheetProtection/>
  <mergeCells count="10">
    <mergeCell ref="A1:G1"/>
    <mergeCell ref="B11:B26"/>
    <mergeCell ref="B30:B34"/>
    <mergeCell ref="B62:B69"/>
    <mergeCell ref="B74:B78"/>
    <mergeCell ref="B155:B160"/>
    <mergeCell ref="B136:B137"/>
    <mergeCell ref="B91:B94"/>
    <mergeCell ref="B96:B104"/>
    <mergeCell ref="B124:B132"/>
  </mergeCells>
  <printOptions/>
  <pageMargins left="0.35433070866141736" right="0.31496062992125984" top="0.2755905511811024" bottom="0.1968503937007874" header="0.1968503937007874" footer="0.196850393700787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9">
      <selection activeCell="B35" sqref="B35"/>
    </sheetView>
  </sheetViews>
  <sheetFormatPr defaultColWidth="11.421875" defaultRowHeight="12.75"/>
  <cols>
    <col min="1" max="1" width="3.7109375" style="0" customWidth="1"/>
    <col min="2" max="2" width="103.28125" style="0" customWidth="1"/>
    <col min="3" max="3" width="9.57421875" style="0" customWidth="1"/>
    <col min="4" max="4" width="19.7109375" style="0" customWidth="1"/>
    <col min="5" max="5" width="22.28125" style="0" customWidth="1"/>
    <col min="6" max="6" width="12.28125" style="0" customWidth="1"/>
    <col min="7" max="7" width="5.28125" style="0" customWidth="1"/>
    <col min="8" max="8" width="9.28125" style="0" customWidth="1"/>
    <col min="9" max="9" width="10.57421875" style="0" customWidth="1"/>
    <col min="10" max="10" width="11.8515625" style="0" customWidth="1"/>
    <col min="11" max="11" width="12.7109375" style="0" customWidth="1"/>
    <col min="12" max="12" width="15.7109375" style="0" customWidth="1"/>
    <col min="13" max="13" width="8.28125" style="0" customWidth="1"/>
    <col min="14" max="14" width="20.140625" style="0" customWidth="1"/>
  </cols>
  <sheetData>
    <row r="1" spans="1:13" ht="12.75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0.75" customHeight="1">
      <c r="A3" s="6" t="s">
        <v>6</v>
      </c>
      <c r="B3" s="6" t="s">
        <v>38</v>
      </c>
      <c r="C3" s="7" t="s">
        <v>9</v>
      </c>
      <c r="D3" s="7" t="s">
        <v>39</v>
      </c>
      <c r="E3" s="8" t="s">
        <v>0</v>
      </c>
      <c r="F3" s="8" t="s">
        <v>1</v>
      </c>
      <c r="G3" s="7" t="s">
        <v>2</v>
      </c>
      <c r="H3" s="7" t="s">
        <v>3</v>
      </c>
      <c r="I3" s="7" t="s">
        <v>4</v>
      </c>
      <c r="J3" s="9" t="s">
        <v>7</v>
      </c>
      <c r="K3" s="10" t="s">
        <v>150</v>
      </c>
      <c r="L3" s="11" t="s">
        <v>5</v>
      </c>
      <c r="M3" s="12" t="s">
        <v>8</v>
      </c>
      <c r="N3" s="13" t="s">
        <v>23</v>
      </c>
    </row>
    <row r="4" spans="1:14" ht="100.5" customHeight="1">
      <c r="A4" s="6"/>
      <c r="B4" s="6" t="s">
        <v>62</v>
      </c>
      <c r="C4" s="7"/>
      <c r="D4" s="20">
        <f>SUM(D5:D7)</f>
        <v>38350000</v>
      </c>
      <c r="E4" s="8"/>
      <c r="F4" s="8"/>
      <c r="G4" s="7"/>
      <c r="H4" s="7"/>
      <c r="I4" s="7"/>
      <c r="J4" s="9"/>
      <c r="K4" s="10"/>
      <c r="L4" s="11"/>
      <c r="M4" s="12"/>
      <c r="N4" s="13"/>
    </row>
    <row r="5" spans="1:14" s="44" customFormat="1" ht="21.75" customHeight="1">
      <c r="A5" s="23">
        <v>1</v>
      </c>
      <c r="B5" s="23" t="s">
        <v>76</v>
      </c>
      <c r="C5" s="24" t="s">
        <v>10</v>
      </c>
      <c r="D5" s="25">
        <v>12500000</v>
      </c>
      <c r="E5" s="23" t="s">
        <v>24</v>
      </c>
      <c r="F5" s="26" t="s">
        <v>15</v>
      </c>
      <c r="G5" s="23" t="s">
        <v>12</v>
      </c>
      <c r="H5" s="23" t="s">
        <v>12</v>
      </c>
      <c r="I5" s="23" t="s">
        <v>12</v>
      </c>
      <c r="J5" s="23" t="s">
        <v>12</v>
      </c>
      <c r="K5" s="23" t="s">
        <v>12</v>
      </c>
      <c r="L5" s="27" t="s">
        <v>62</v>
      </c>
      <c r="M5" s="28" t="s">
        <v>12</v>
      </c>
      <c r="N5" s="24" t="s">
        <v>77</v>
      </c>
    </row>
    <row r="6" spans="1:14" s="44" customFormat="1" ht="21.75" customHeight="1">
      <c r="A6" s="23">
        <f>A5+1</f>
        <v>2</v>
      </c>
      <c r="B6" s="23" t="s">
        <v>118</v>
      </c>
      <c r="C6" s="24" t="s">
        <v>10</v>
      </c>
      <c r="D6" s="25">
        <v>17850000</v>
      </c>
      <c r="E6" s="23" t="s">
        <v>49</v>
      </c>
      <c r="F6" s="26" t="s">
        <v>25</v>
      </c>
      <c r="G6" s="23" t="s">
        <v>12</v>
      </c>
      <c r="H6" s="23" t="s">
        <v>12</v>
      </c>
      <c r="I6" s="23" t="s">
        <v>12</v>
      </c>
      <c r="J6" s="23" t="s">
        <v>12</v>
      </c>
      <c r="K6" s="23" t="s">
        <v>12</v>
      </c>
      <c r="L6" s="27" t="s">
        <v>62</v>
      </c>
      <c r="M6" s="28" t="s">
        <v>12</v>
      </c>
      <c r="N6" s="24" t="s">
        <v>94</v>
      </c>
    </row>
    <row r="7" spans="1:14" s="44" customFormat="1" ht="22.5" customHeight="1">
      <c r="A7" s="23">
        <f>A5+1</f>
        <v>2</v>
      </c>
      <c r="B7" s="24" t="s">
        <v>97</v>
      </c>
      <c r="C7" s="24" t="s">
        <v>10</v>
      </c>
      <c r="D7" s="25">
        <v>8000000</v>
      </c>
      <c r="E7" s="23" t="s">
        <v>49</v>
      </c>
      <c r="F7" s="26" t="s">
        <v>15</v>
      </c>
      <c r="G7" s="23" t="s">
        <v>12</v>
      </c>
      <c r="H7" s="23" t="s">
        <v>12</v>
      </c>
      <c r="I7" s="23" t="s">
        <v>12</v>
      </c>
      <c r="J7" s="23" t="s">
        <v>12</v>
      </c>
      <c r="K7" s="23" t="s">
        <v>12</v>
      </c>
      <c r="L7" s="27" t="s">
        <v>62</v>
      </c>
      <c r="M7" s="28" t="s">
        <v>12</v>
      </c>
      <c r="N7" s="24" t="s">
        <v>98</v>
      </c>
    </row>
    <row r="8" spans="1:14" s="44" customFormat="1" ht="21.75" customHeight="1">
      <c r="A8" s="23"/>
      <c r="B8" s="32" t="s">
        <v>63</v>
      </c>
      <c r="C8" s="23"/>
      <c r="D8" s="33">
        <f>SUM(D9:D10)</f>
        <v>19500000</v>
      </c>
      <c r="E8" s="23"/>
      <c r="F8" s="26"/>
      <c r="G8" s="23"/>
      <c r="H8" s="23"/>
      <c r="I8" s="23"/>
      <c r="J8" s="23"/>
      <c r="K8" s="23"/>
      <c r="L8" s="27"/>
      <c r="M8" s="28"/>
      <c r="N8" s="24"/>
    </row>
    <row r="9" spans="1:14" s="44" customFormat="1" ht="21.75" customHeight="1">
      <c r="A9" s="23">
        <v>1</v>
      </c>
      <c r="B9" s="45" t="s">
        <v>145</v>
      </c>
      <c r="C9" s="24" t="s">
        <v>10</v>
      </c>
      <c r="D9" s="25">
        <v>7000000</v>
      </c>
      <c r="E9" s="23" t="s">
        <v>24</v>
      </c>
      <c r="F9" s="26" t="s">
        <v>15</v>
      </c>
      <c r="G9" s="23" t="s">
        <v>12</v>
      </c>
      <c r="H9" s="23" t="s">
        <v>12</v>
      </c>
      <c r="I9" s="23" t="s">
        <v>12</v>
      </c>
      <c r="J9" s="23" t="s">
        <v>12</v>
      </c>
      <c r="K9" s="23" t="s">
        <v>12</v>
      </c>
      <c r="L9" s="27" t="s">
        <v>151</v>
      </c>
      <c r="M9" s="28" t="s">
        <v>12</v>
      </c>
      <c r="N9" s="24" t="s">
        <v>160</v>
      </c>
    </row>
    <row r="10" spans="1:14" s="44" customFormat="1" ht="22.5" customHeight="1">
      <c r="A10" s="23">
        <f>A9+1</f>
        <v>2</v>
      </c>
      <c r="B10" s="48" t="s">
        <v>146</v>
      </c>
      <c r="C10" s="24" t="s">
        <v>10</v>
      </c>
      <c r="D10" s="25">
        <v>12500000</v>
      </c>
      <c r="E10" s="23" t="s">
        <v>14</v>
      </c>
      <c r="F10" s="26" t="s">
        <v>15</v>
      </c>
      <c r="G10" s="23" t="s">
        <v>12</v>
      </c>
      <c r="H10" s="23" t="s">
        <v>12</v>
      </c>
      <c r="I10" s="23" t="s">
        <v>12</v>
      </c>
      <c r="J10" s="23" t="s">
        <v>12</v>
      </c>
      <c r="K10" s="23" t="s">
        <v>12</v>
      </c>
      <c r="L10" s="27" t="s">
        <v>151</v>
      </c>
      <c r="M10" s="28" t="s">
        <v>12</v>
      </c>
      <c r="N10" s="24" t="s">
        <v>160</v>
      </c>
    </row>
    <row r="11" spans="1:14" s="44" customFormat="1" ht="22.5" customHeight="1">
      <c r="A11" s="23"/>
      <c r="B11" s="34" t="s">
        <v>64</v>
      </c>
      <c r="C11" s="24"/>
      <c r="D11" s="33">
        <f>D12+D13</f>
        <v>19200000</v>
      </c>
      <c r="E11" s="23"/>
      <c r="F11" s="26"/>
      <c r="G11" s="23"/>
      <c r="H11" s="23"/>
      <c r="I11" s="23"/>
      <c r="J11" s="23"/>
      <c r="K11" s="23"/>
      <c r="L11" s="27"/>
      <c r="M11" s="28"/>
      <c r="N11" s="24"/>
    </row>
    <row r="12" spans="1:14" s="44" customFormat="1" ht="22.5" customHeight="1">
      <c r="A12" s="23">
        <f>A9+1</f>
        <v>2</v>
      </c>
      <c r="B12" s="23" t="s">
        <v>93</v>
      </c>
      <c r="C12" s="24" t="s">
        <v>10</v>
      </c>
      <c r="D12" s="25">
        <v>10200000</v>
      </c>
      <c r="E12" s="23" t="s">
        <v>49</v>
      </c>
      <c r="F12" s="26" t="s">
        <v>18</v>
      </c>
      <c r="G12" s="23" t="s">
        <v>12</v>
      </c>
      <c r="H12" s="23" t="s">
        <v>12</v>
      </c>
      <c r="I12" s="23" t="s">
        <v>12</v>
      </c>
      <c r="J12" s="23" t="s">
        <v>12</v>
      </c>
      <c r="K12" s="23" t="s">
        <v>12</v>
      </c>
      <c r="L12" s="35" t="s">
        <v>152</v>
      </c>
      <c r="M12" s="28" t="s">
        <v>12</v>
      </c>
      <c r="N12" s="24" t="s">
        <v>94</v>
      </c>
    </row>
    <row r="13" spans="1:14" s="44" customFormat="1" ht="22.5" customHeight="1">
      <c r="A13" s="23">
        <v>1</v>
      </c>
      <c r="B13" s="23" t="s">
        <v>115</v>
      </c>
      <c r="C13" s="23" t="s">
        <v>11</v>
      </c>
      <c r="D13" s="25">
        <v>9000000</v>
      </c>
      <c r="E13" s="23" t="s">
        <v>49</v>
      </c>
      <c r="F13" s="26" t="s">
        <v>15</v>
      </c>
      <c r="G13" s="23" t="s">
        <v>12</v>
      </c>
      <c r="H13" s="23" t="s">
        <v>12</v>
      </c>
      <c r="I13" s="23" t="s">
        <v>12</v>
      </c>
      <c r="J13" s="23" t="s">
        <v>12</v>
      </c>
      <c r="K13" s="23" t="s">
        <v>12</v>
      </c>
      <c r="L13" s="35" t="s">
        <v>152</v>
      </c>
      <c r="M13" s="28" t="s">
        <v>12</v>
      </c>
      <c r="N13" s="24" t="s">
        <v>116</v>
      </c>
    </row>
    <row r="14" spans="1:14" s="44" customFormat="1" ht="27" customHeight="1">
      <c r="A14" s="23"/>
      <c r="B14" s="32" t="s">
        <v>65</v>
      </c>
      <c r="C14" s="23"/>
      <c r="D14" s="33">
        <f>D15</f>
        <v>9000000</v>
      </c>
      <c r="E14" s="23"/>
      <c r="F14" s="26"/>
      <c r="G14" s="23"/>
      <c r="H14" s="23"/>
      <c r="I14" s="23"/>
      <c r="J14" s="23"/>
      <c r="K14" s="23"/>
      <c r="L14" s="35"/>
      <c r="M14" s="28"/>
      <c r="N14" s="24"/>
    </row>
    <row r="15" spans="1:14" s="44" customFormat="1" ht="23.25" customHeight="1">
      <c r="A15" s="23">
        <v>1</v>
      </c>
      <c r="B15" s="48" t="s">
        <v>147</v>
      </c>
      <c r="C15" s="23" t="s">
        <v>10</v>
      </c>
      <c r="D15" s="25">
        <v>9000000</v>
      </c>
      <c r="E15" s="23" t="s">
        <v>49</v>
      </c>
      <c r="F15" s="26" t="s">
        <v>15</v>
      </c>
      <c r="G15" s="23" t="s">
        <v>12</v>
      </c>
      <c r="H15" s="23" t="s">
        <v>12</v>
      </c>
      <c r="I15" s="23" t="s">
        <v>12</v>
      </c>
      <c r="J15" s="23" t="s">
        <v>12</v>
      </c>
      <c r="K15" s="23" t="s">
        <v>12</v>
      </c>
      <c r="L15" s="35" t="s">
        <v>154</v>
      </c>
      <c r="M15" s="28" t="s">
        <v>12</v>
      </c>
      <c r="N15" s="24" t="s">
        <v>155</v>
      </c>
    </row>
    <row r="16" spans="1:14" s="44" customFormat="1" ht="22.5" customHeight="1">
      <c r="A16" s="23"/>
      <c r="B16" s="32" t="s">
        <v>66</v>
      </c>
      <c r="C16" s="23"/>
      <c r="D16" s="33">
        <f>D17</f>
        <v>35000000</v>
      </c>
      <c r="E16" s="23"/>
      <c r="F16" s="26"/>
      <c r="G16" s="23"/>
      <c r="H16" s="23"/>
      <c r="I16" s="23"/>
      <c r="J16" s="23"/>
      <c r="K16" s="23"/>
      <c r="L16" s="35"/>
      <c r="M16" s="28"/>
      <c r="N16" s="24"/>
    </row>
    <row r="17" spans="1:14" s="44" customFormat="1" ht="33" customHeight="1">
      <c r="A17" s="23">
        <v>1</v>
      </c>
      <c r="B17" s="30" t="s">
        <v>148</v>
      </c>
      <c r="C17" s="24" t="s">
        <v>10</v>
      </c>
      <c r="D17" s="25">
        <v>35000000</v>
      </c>
      <c r="E17" s="23" t="s">
        <v>14</v>
      </c>
      <c r="F17" s="26" t="s">
        <v>15</v>
      </c>
      <c r="G17" s="23" t="s">
        <v>12</v>
      </c>
      <c r="H17" s="23" t="s">
        <v>12</v>
      </c>
      <c r="I17" s="23" t="s">
        <v>12</v>
      </c>
      <c r="J17" s="23" t="s">
        <v>12</v>
      </c>
      <c r="K17" s="23" t="s">
        <v>12</v>
      </c>
      <c r="L17" s="35" t="s">
        <v>156</v>
      </c>
      <c r="M17" s="28" t="s">
        <v>12</v>
      </c>
      <c r="N17" s="24" t="s">
        <v>157</v>
      </c>
    </row>
    <row r="18" spans="1:14" s="44" customFormat="1" ht="20.25" customHeight="1">
      <c r="A18" s="23"/>
      <c r="B18" s="32" t="s">
        <v>67</v>
      </c>
      <c r="C18" s="24"/>
      <c r="D18" s="33">
        <f>D19</f>
        <v>50000000</v>
      </c>
      <c r="E18" s="23"/>
      <c r="F18" s="26"/>
      <c r="G18" s="23"/>
      <c r="H18" s="23"/>
      <c r="I18" s="23"/>
      <c r="J18" s="23"/>
      <c r="K18" s="23"/>
      <c r="L18" s="35"/>
      <c r="M18" s="28"/>
      <c r="N18" s="24"/>
    </row>
    <row r="19" spans="1:14" s="44" customFormat="1" ht="22.5" customHeight="1">
      <c r="A19" s="23">
        <v>1</v>
      </c>
      <c r="B19" s="30" t="s">
        <v>149</v>
      </c>
      <c r="C19" s="23" t="s">
        <v>11</v>
      </c>
      <c r="D19" s="36">
        <v>50000000</v>
      </c>
      <c r="E19" s="23" t="s">
        <v>14</v>
      </c>
      <c r="F19" s="26" t="s">
        <v>15</v>
      </c>
      <c r="G19" s="23" t="s">
        <v>12</v>
      </c>
      <c r="H19" s="23" t="s">
        <v>12</v>
      </c>
      <c r="I19" s="23" t="s">
        <v>12</v>
      </c>
      <c r="J19" s="23" t="s">
        <v>12</v>
      </c>
      <c r="K19" s="23" t="s">
        <v>12</v>
      </c>
      <c r="L19" s="35" t="s">
        <v>153</v>
      </c>
      <c r="M19" s="28" t="s">
        <v>12</v>
      </c>
      <c r="N19" s="24" t="s">
        <v>113</v>
      </c>
    </row>
    <row r="20" spans="1:14" s="44" customFormat="1" ht="20.25" customHeight="1">
      <c r="A20" s="23"/>
      <c r="B20" s="32" t="s">
        <v>68</v>
      </c>
      <c r="C20" s="24"/>
      <c r="D20" s="33">
        <f>D21</f>
        <v>9000000</v>
      </c>
      <c r="E20" s="23"/>
      <c r="F20" s="26"/>
      <c r="G20" s="23"/>
      <c r="H20" s="23"/>
      <c r="I20" s="23"/>
      <c r="J20" s="23"/>
      <c r="K20" s="23"/>
      <c r="L20" s="35"/>
      <c r="M20" s="28"/>
      <c r="N20" s="24"/>
    </row>
    <row r="21" spans="1:14" s="44" customFormat="1" ht="22.5" customHeight="1">
      <c r="A21" s="23">
        <v>1</v>
      </c>
      <c r="B21" s="23" t="s">
        <v>112</v>
      </c>
      <c r="C21" s="23" t="s">
        <v>11</v>
      </c>
      <c r="D21" s="25">
        <v>9000000</v>
      </c>
      <c r="E21" s="23" t="s">
        <v>49</v>
      </c>
      <c r="F21" s="26" t="s">
        <v>15</v>
      </c>
      <c r="G21" s="23" t="s">
        <v>12</v>
      </c>
      <c r="H21" s="23" t="s">
        <v>12</v>
      </c>
      <c r="I21" s="23" t="s">
        <v>12</v>
      </c>
      <c r="J21" s="23" t="s">
        <v>12</v>
      </c>
      <c r="K21" s="23" t="s">
        <v>12</v>
      </c>
      <c r="L21" s="35" t="s">
        <v>158</v>
      </c>
      <c r="M21" s="28" t="s">
        <v>12</v>
      </c>
      <c r="N21" s="24" t="s">
        <v>113</v>
      </c>
    </row>
    <row r="22" spans="1:14" s="44" customFormat="1" ht="22.5" customHeight="1">
      <c r="A22" s="23"/>
      <c r="B22" s="32" t="s">
        <v>69</v>
      </c>
      <c r="C22" s="23"/>
      <c r="D22" s="33">
        <f>D23+D24</f>
        <v>65240000</v>
      </c>
      <c r="E22" s="23"/>
      <c r="F22" s="26"/>
      <c r="G22" s="23"/>
      <c r="H22" s="23"/>
      <c r="I22" s="23"/>
      <c r="J22" s="23"/>
      <c r="K22" s="23"/>
      <c r="L22" s="35"/>
      <c r="M22" s="28"/>
      <c r="N22" s="24"/>
    </row>
    <row r="23" spans="1:14" s="44" customFormat="1" ht="22.5" customHeight="1">
      <c r="A23" s="23">
        <v>1</v>
      </c>
      <c r="B23" s="23" t="s">
        <v>89</v>
      </c>
      <c r="C23" s="23" t="s">
        <v>10</v>
      </c>
      <c r="D23" s="36">
        <v>55040000</v>
      </c>
      <c r="E23" s="23" t="s">
        <v>24</v>
      </c>
      <c r="F23" s="26" t="s">
        <v>15</v>
      </c>
      <c r="G23" s="23" t="s">
        <v>12</v>
      </c>
      <c r="H23" s="23" t="s">
        <v>12</v>
      </c>
      <c r="I23" s="23" t="s">
        <v>12</v>
      </c>
      <c r="J23" s="23" t="s">
        <v>12</v>
      </c>
      <c r="K23" s="23" t="s">
        <v>12</v>
      </c>
      <c r="L23" s="35" t="s">
        <v>159</v>
      </c>
      <c r="M23" s="28" t="s">
        <v>12</v>
      </c>
      <c r="N23" s="24" t="s">
        <v>88</v>
      </c>
    </row>
    <row r="24" spans="1:14" s="44" customFormat="1" ht="22.5" customHeight="1">
      <c r="A24" s="23">
        <f>A22+1</f>
        <v>1</v>
      </c>
      <c r="B24" s="23" t="s">
        <v>95</v>
      </c>
      <c r="C24" s="23" t="s">
        <v>10</v>
      </c>
      <c r="D24" s="36">
        <v>10200000</v>
      </c>
      <c r="E24" s="23" t="s">
        <v>49</v>
      </c>
      <c r="F24" s="26" t="s">
        <v>18</v>
      </c>
      <c r="G24" s="23" t="s">
        <v>12</v>
      </c>
      <c r="H24" s="23" t="s">
        <v>12</v>
      </c>
      <c r="I24" s="23" t="s">
        <v>12</v>
      </c>
      <c r="J24" s="23" t="s">
        <v>12</v>
      </c>
      <c r="K24" s="23" t="s">
        <v>12</v>
      </c>
      <c r="L24" s="35" t="s">
        <v>159</v>
      </c>
      <c r="M24" s="28" t="s">
        <v>12</v>
      </c>
      <c r="N24" s="24" t="s">
        <v>96</v>
      </c>
    </row>
    <row r="25" spans="1:14" s="44" customFormat="1" ht="22.5" customHeight="1">
      <c r="A25" s="23"/>
      <c r="B25" s="32" t="s">
        <v>70</v>
      </c>
      <c r="C25" s="23"/>
      <c r="D25" s="37">
        <f>D26</f>
        <v>27000000</v>
      </c>
      <c r="E25" s="23"/>
      <c r="F25" s="26"/>
      <c r="G25" s="23"/>
      <c r="H25" s="23"/>
      <c r="I25" s="23"/>
      <c r="J25" s="23"/>
      <c r="K25" s="23"/>
      <c r="L25" s="35"/>
      <c r="M25" s="28"/>
      <c r="N25" s="24"/>
    </row>
    <row r="26" spans="1:14" s="44" customFormat="1" ht="22.5" customHeight="1">
      <c r="A26" s="23">
        <v>1</v>
      </c>
      <c r="B26" s="23" t="s">
        <v>80</v>
      </c>
      <c r="C26" s="23" t="s">
        <v>11</v>
      </c>
      <c r="D26" s="36">
        <v>27000000</v>
      </c>
      <c r="E26" s="23" t="s">
        <v>20</v>
      </c>
      <c r="F26" s="26" t="s">
        <v>15</v>
      </c>
      <c r="G26" s="23" t="s">
        <v>12</v>
      </c>
      <c r="H26" s="23" t="s">
        <v>12</v>
      </c>
      <c r="I26" s="23" t="s">
        <v>12</v>
      </c>
      <c r="J26" s="23" t="s">
        <v>12</v>
      </c>
      <c r="K26" s="23" t="s">
        <v>12</v>
      </c>
      <c r="L26" s="35" t="s">
        <v>70</v>
      </c>
      <c r="M26" s="23" t="s">
        <v>12</v>
      </c>
      <c r="N26" s="24" t="s">
        <v>79</v>
      </c>
    </row>
    <row r="27" spans="1:14" s="44" customFormat="1" ht="22.5" customHeight="1">
      <c r="A27" s="23"/>
      <c r="B27" s="32" t="s">
        <v>71</v>
      </c>
      <c r="C27" s="23"/>
      <c r="D27" s="37">
        <f>D28+D29+D30+D31</f>
        <v>41000000</v>
      </c>
      <c r="E27" s="23"/>
      <c r="F27" s="26"/>
      <c r="G27" s="23"/>
      <c r="H27" s="23"/>
      <c r="I27" s="23"/>
      <c r="J27" s="23"/>
      <c r="K27" s="23"/>
      <c r="L27" s="35"/>
      <c r="M27" s="23"/>
      <c r="N27" s="24"/>
    </row>
    <row r="28" spans="1:14" s="44" customFormat="1" ht="22.5" customHeight="1">
      <c r="A28" s="23">
        <v>1</v>
      </c>
      <c r="B28" s="23" t="s">
        <v>81</v>
      </c>
      <c r="C28" s="23" t="s">
        <v>11</v>
      </c>
      <c r="D28" s="36">
        <v>21500000</v>
      </c>
      <c r="E28" s="23" t="s">
        <v>20</v>
      </c>
      <c r="F28" s="26" t="s">
        <v>15</v>
      </c>
      <c r="G28" s="23" t="s">
        <v>12</v>
      </c>
      <c r="H28" s="23" t="s">
        <v>12</v>
      </c>
      <c r="I28" s="23" t="s">
        <v>12</v>
      </c>
      <c r="J28" s="23" t="s">
        <v>12</v>
      </c>
      <c r="K28" s="23" t="s">
        <v>12</v>
      </c>
      <c r="L28" s="35" t="s">
        <v>71</v>
      </c>
      <c r="M28" s="23" t="s">
        <v>12</v>
      </c>
      <c r="N28" s="24" t="s">
        <v>79</v>
      </c>
    </row>
    <row r="29" spans="1:14" s="44" customFormat="1" ht="22.5" customHeight="1">
      <c r="A29" s="23">
        <f>A28+1</f>
        <v>2</v>
      </c>
      <c r="B29" s="23" t="s">
        <v>82</v>
      </c>
      <c r="C29" s="23" t="s">
        <v>11</v>
      </c>
      <c r="D29" s="36">
        <v>6000000</v>
      </c>
      <c r="E29" s="23" t="s">
        <v>24</v>
      </c>
      <c r="F29" s="26" t="s">
        <v>15</v>
      </c>
      <c r="G29" s="23" t="s">
        <v>12</v>
      </c>
      <c r="H29" s="23" t="s">
        <v>12</v>
      </c>
      <c r="I29" s="23" t="s">
        <v>12</v>
      </c>
      <c r="J29" s="23" t="s">
        <v>12</v>
      </c>
      <c r="K29" s="23" t="s">
        <v>12</v>
      </c>
      <c r="L29" s="35" t="s">
        <v>71</v>
      </c>
      <c r="M29" s="23" t="s">
        <v>12</v>
      </c>
      <c r="N29" s="24" t="s">
        <v>79</v>
      </c>
    </row>
    <row r="30" spans="1:14" s="44" customFormat="1" ht="22.5" customHeight="1">
      <c r="A30" s="23">
        <f>A29+1</f>
        <v>3</v>
      </c>
      <c r="B30" s="23" t="s">
        <v>83</v>
      </c>
      <c r="C30" s="23" t="s">
        <v>11</v>
      </c>
      <c r="D30" s="36">
        <v>12000000</v>
      </c>
      <c r="E30" s="23" t="s">
        <v>20</v>
      </c>
      <c r="F30" s="26" t="s">
        <v>15</v>
      </c>
      <c r="G30" s="23" t="s">
        <v>12</v>
      </c>
      <c r="H30" s="23" t="s">
        <v>12</v>
      </c>
      <c r="I30" s="23" t="s">
        <v>12</v>
      </c>
      <c r="J30" s="23" t="s">
        <v>12</v>
      </c>
      <c r="K30" s="23" t="s">
        <v>12</v>
      </c>
      <c r="L30" s="35" t="s">
        <v>71</v>
      </c>
      <c r="M30" s="23" t="s">
        <v>12</v>
      </c>
      <c r="N30" s="24" t="s">
        <v>79</v>
      </c>
    </row>
    <row r="31" spans="1:14" s="44" customFormat="1" ht="22.5" customHeight="1">
      <c r="A31" s="23">
        <v>1</v>
      </c>
      <c r="B31" s="23" t="s">
        <v>105</v>
      </c>
      <c r="C31" s="23" t="s">
        <v>10</v>
      </c>
      <c r="D31" s="36">
        <v>1500000</v>
      </c>
      <c r="E31" s="23" t="s">
        <v>49</v>
      </c>
      <c r="F31" s="26" t="s">
        <v>15</v>
      </c>
      <c r="G31" s="23" t="s">
        <v>12</v>
      </c>
      <c r="H31" s="23" t="s">
        <v>12</v>
      </c>
      <c r="I31" s="23" t="s">
        <v>12</v>
      </c>
      <c r="J31" s="23" t="s">
        <v>12</v>
      </c>
      <c r="K31" s="23" t="s">
        <v>12</v>
      </c>
      <c r="L31" s="35" t="s">
        <v>71</v>
      </c>
      <c r="M31" s="23" t="s">
        <v>12</v>
      </c>
      <c r="N31" s="24" t="s">
        <v>79</v>
      </c>
    </row>
    <row r="32" spans="1:14" s="44" customFormat="1" ht="22.5" customHeight="1">
      <c r="A32" s="23"/>
      <c r="B32" s="32" t="s">
        <v>72</v>
      </c>
      <c r="C32" s="23"/>
      <c r="D32" s="37">
        <f>D33</f>
        <v>18000000</v>
      </c>
      <c r="E32" s="23"/>
      <c r="F32" s="26"/>
      <c r="G32" s="23"/>
      <c r="H32" s="23"/>
      <c r="I32" s="23"/>
      <c r="J32" s="23"/>
      <c r="K32" s="23"/>
      <c r="L32" s="35"/>
      <c r="M32" s="28"/>
      <c r="N32" s="24"/>
    </row>
    <row r="33" spans="1:14" s="44" customFormat="1" ht="22.5" customHeight="1">
      <c r="A33" s="23">
        <v>1</v>
      </c>
      <c r="B33" s="38" t="s">
        <v>120</v>
      </c>
      <c r="C33" s="23" t="s">
        <v>10</v>
      </c>
      <c r="D33" s="39">
        <v>18000000</v>
      </c>
      <c r="E33" s="38" t="s">
        <v>49</v>
      </c>
      <c r="F33" s="46" t="s">
        <v>15</v>
      </c>
      <c r="G33" s="23" t="s">
        <v>12</v>
      </c>
      <c r="H33" s="23" t="s">
        <v>12</v>
      </c>
      <c r="I33" s="23" t="s">
        <v>12</v>
      </c>
      <c r="J33" s="23" t="s">
        <v>12</v>
      </c>
      <c r="K33" s="23" t="s">
        <v>12</v>
      </c>
      <c r="L33" s="35" t="s">
        <v>72</v>
      </c>
      <c r="M33" s="23" t="s">
        <v>12</v>
      </c>
      <c r="N33" s="24" t="s">
        <v>121</v>
      </c>
    </row>
    <row r="34" spans="1:14" s="44" customFormat="1" ht="22.5" customHeight="1">
      <c r="A34" s="23"/>
      <c r="B34" s="32" t="s">
        <v>73</v>
      </c>
      <c r="C34" s="23"/>
      <c r="D34" s="37">
        <f>D35</f>
        <v>1200000</v>
      </c>
      <c r="E34" s="23"/>
      <c r="F34" s="26"/>
      <c r="G34" s="23"/>
      <c r="H34" s="23"/>
      <c r="I34" s="23"/>
      <c r="J34" s="23"/>
      <c r="K34" s="23"/>
      <c r="L34" s="35"/>
      <c r="M34" s="28"/>
      <c r="N34" s="24"/>
    </row>
    <row r="35" spans="1:14" s="44" customFormat="1" ht="22.5" customHeight="1">
      <c r="A35" s="23">
        <v>1</v>
      </c>
      <c r="B35" s="38" t="s">
        <v>84</v>
      </c>
      <c r="C35" s="23" t="s">
        <v>11</v>
      </c>
      <c r="D35" s="47">
        <v>1200000</v>
      </c>
      <c r="E35" s="38" t="s">
        <v>24</v>
      </c>
      <c r="F35" s="40" t="s">
        <v>17</v>
      </c>
      <c r="G35" s="23" t="s">
        <v>12</v>
      </c>
      <c r="H35" s="23" t="s">
        <v>12</v>
      </c>
      <c r="I35" s="23" t="s">
        <v>12</v>
      </c>
      <c r="J35" s="23" t="s">
        <v>12</v>
      </c>
      <c r="K35" s="23" t="s">
        <v>12</v>
      </c>
      <c r="L35" s="35" t="s">
        <v>73</v>
      </c>
      <c r="M35" s="23" t="s">
        <v>12</v>
      </c>
      <c r="N35" s="24" t="s">
        <v>85</v>
      </c>
    </row>
    <row r="36" spans="1:14" s="44" customFormat="1" ht="32.25" customHeight="1">
      <c r="A36" s="24"/>
      <c r="B36" s="41" t="s">
        <v>19</v>
      </c>
      <c r="C36" s="24"/>
      <c r="D36" s="42">
        <f>D4+D8+D11+D14+D16+D18+D20+D22+D25+D27+D32+D34</f>
        <v>332490000</v>
      </c>
      <c r="E36" s="24"/>
      <c r="F36" s="24"/>
      <c r="G36" s="24"/>
      <c r="H36" s="24"/>
      <c r="I36" s="24"/>
      <c r="J36" s="24"/>
      <c r="K36" s="24"/>
      <c r="L36" s="24"/>
      <c r="M36" s="43"/>
      <c r="N36" s="24"/>
    </row>
    <row r="37" spans="1:13" ht="12.75">
      <c r="A37" s="4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16" customFormat="1" ht="15">
      <c r="A39" s="14"/>
      <c r="B39" s="15" t="s">
        <v>26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16" customFormat="1" ht="15">
      <c r="A40" s="14"/>
      <c r="B40" s="15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16" customFormat="1" ht="15">
      <c r="A41" s="14"/>
      <c r="B41" s="15" t="s">
        <v>28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6" customFormat="1" ht="15">
      <c r="A42" s="14"/>
      <c r="B42" s="17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s="16" customFormat="1" ht="15">
      <c r="A43" s="14"/>
      <c r="B43" s="17" t="s">
        <v>30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s="16" customFormat="1" ht="15">
      <c r="A44" s="14"/>
      <c r="B44" s="17" t="s">
        <v>31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16" customFormat="1" ht="15">
      <c r="A45" s="14"/>
      <c r="B45" s="17" t="s">
        <v>32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6" customFormat="1" ht="15">
      <c r="A46" s="14"/>
      <c r="B46" s="17" t="s">
        <v>33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6" customFormat="1" ht="15">
      <c r="A47" s="14"/>
      <c r="B47" s="17" t="s">
        <v>34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16" customFormat="1" ht="15">
      <c r="A48" s="14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16" customFormat="1" ht="15">
      <c r="A49" s="14"/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15">
      <c r="A50" s="14"/>
      <c r="B50" s="17"/>
      <c r="C50" s="14"/>
      <c r="D50" s="21" t="s">
        <v>134</v>
      </c>
      <c r="E50" s="14"/>
      <c r="F50" s="14"/>
      <c r="G50" s="14"/>
      <c r="H50" s="14"/>
      <c r="I50" s="14"/>
      <c r="J50" s="14"/>
      <c r="K50" s="14"/>
      <c r="L50" s="14"/>
      <c r="M50" s="14"/>
    </row>
    <row r="51" spans="1:13" s="16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6" customFormat="1" ht="15">
      <c r="A52" s="14"/>
      <c r="B52" s="18" t="s">
        <v>35</v>
      </c>
      <c r="C52" s="14"/>
      <c r="D52" s="49" t="s">
        <v>161</v>
      </c>
      <c r="E52" s="14"/>
      <c r="F52" s="14"/>
      <c r="G52" s="14" t="s">
        <v>21</v>
      </c>
      <c r="I52" s="14"/>
      <c r="J52" s="14"/>
      <c r="K52" s="14"/>
      <c r="L52" s="22" t="s">
        <v>162</v>
      </c>
      <c r="M52" s="14"/>
    </row>
    <row r="53" spans="1:13" s="16" customFormat="1" ht="15">
      <c r="A53" s="14"/>
      <c r="B53" s="18"/>
      <c r="C53" s="14"/>
      <c r="D53" s="18"/>
      <c r="E53" s="14"/>
      <c r="F53" s="14"/>
      <c r="G53" s="14"/>
      <c r="H53" s="15"/>
      <c r="I53" s="14"/>
      <c r="J53" s="14"/>
      <c r="K53" s="14"/>
      <c r="L53" s="14"/>
      <c r="M53" s="14"/>
    </row>
    <row r="54" spans="1:13" s="16" customFormat="1" ht="15">
      <c r="A54" s="14"/>
      <c r="B54" s="18"/>
      <c r="C54" s="14"/>
      <c r="D54" s="18"/>
      <c r="E54" s="14"/>
      <c r="F54" s="14"/>
      <c r="G54" s="14"/>
      <c r="H54" s="15"/>
      <c r="I54" s="14"/>
      <c r="J54" s="14"/>
      <c r="K54" s="14"/>
      <c r="L54" s="14"/>
      <c r="M54" s="14"/>
    </row>
    <row r="55" spans="1:15" s="16" customFormat="1" ht="14.25">
      <c r="A55" s="14"/>
      <c r="B55" s="21" t="s">
        <v>74</v>
      </c>
      <c r="C55" s="14"/>
      <c r="D55" s="21" t="s">
        <v>133</v>
      </c>
      <c r="E55" s="14"/>
      <c r="F55" s="14"/>
      <c r="G55" s="14"/>
      <c r="L55" s="21" t="s">
        <v>132</v>
      </c>
      <c r="O55" s="14"/>
    </row>
    <row r="56" spans="1:15" s="19" customFormat="1" ht="15">
      <c r="A56" s="15"/>
      <c r="B56" s="22" t="s">
        <v>144</v>
      </c>
      <c r="C56" s="15"/>
      <c r="D56" s="22" t="s">
        <v>135</v>
      </c>
      <c r="E56" s="15"/>
      <c r="F56" s="15"/>
      <c r="G56" s="15"/>
      <c r="L56" s="15" t="s">
        <v>36</v>
      </c>
      <c r="O56" s="15"/>
    </row>
    <row r="57" spans="1:13" s="16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6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16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16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16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16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16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6" customFormat="1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16" customFormat="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16" customFormat="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</sheetData>
  <sheetProtection/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 </cp:lastModifiedBy>
  <cp:lastPrinted>2013-07-31T08:53:56Z</cp:lastPrinted>
  <dcterms:created xsi:type="dcterms:W3CDTF">2006-09-22T13:54:43Z</dcterms:created>
  <dcterms:modified xsi:type="dcterms:W3CDTF">2013-07-31T12:52:33Z</dcterms:modified>
  <cp:category/>
  <cp:version/>
  <cp:contentType/>
  <cp:contentStatus/>
</cp:coreProperties>
</file>