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0" windowWidth="15600" windowHeight="7245" activeTab="0"/>
  </bookViews>
  <sheets>
    <sheet name="Graph Overall" sheetId="1" r:id="rId1"/>
    <sheet name="Graph EAC" sheetId="2" r:id="rId2"/>
    <sheet name="EAC" sheetId="3" r:id="rId3"/>
    <sheet name="Total trade with the World" sheetId="4" r:id="rId4"/>
    <sheet name="Regional blocks" sheetId="5" r:id="rId5"/>
    <sheet name="Trade by continents" sheetId="6" r:id="rId6"/>
    <sheet name="Sheet11" sheetId="7" state="hidden" r:id="rId7"/>
    <sheet name="ExportCountry" sheetId="8" r:id="rId8"/>
    <sheet name="ImportCountry" sheetId="9" r:id="rId9"/>
    <sheet name="ReexportsCountry" sheetId="10" r:id="rId10"/>
    <sheet name="ExportsCommodity" sheetId="11" r:id="rId11"/>
    <sheet name="ImportsCommodity" sheetId="12" r:id="rId12"/>
    <sheet name="ReexportsCommodity" sheetId="13" r:id="rId13"/>
  </sheets>
  <definedNames/>
  <calcPr fullCalcOnLoad="1"/>
</workbook>
</file>

<file path=xl/sharedStrings.xml><?xml version="1.0" encoding="utf-8"?>
<sst xmlns="http://schemas.openxmlformats.org/spreadsheetml/2006/main" count="547" uniqueCount="232">
  <si>
    <t>Flow</t>
  </si>
  <si>
    <t>Flow \ Period</t>
  </si>
  <si>
    <t>Exports</t>
  </si>
  <si>
    <t>Imports</t>
  </si>
  <si>
    <t>Re-Exports</t>
  </si>
  <si>
    <t>Partner</t>
  </si>
  <si>
    <t>41012000</t>
  </si>
  <si>
    <t>71081200</t>
  </si>
  <si>
    <t>85171200</t>
  </si>
  <si>
    <t>26110000</t>
  </si>
  <si>
    <t>Tungsten ores and concentrates.</t>
  </si>
  <si>
    <t>25232900</t>
  </si>
  <si>
    <t>26090000</t>
  </si>
  <si>
    <t>Tin ores and concentrates.</t>
  </si>
  <si>
    <t>26159000</t>
  </si>
  <si>
    <t>11022000</t>
  </si>
  <si>
    <t>30049000</t>
  </si>
  <si>
    <t>11010000</t>
  </si>
  <si>
    <t>Wheat or meslin flour.</t>
  </si>
  <si>
    <t>27101921</t>
  </si>
  <si>
    <t>15162000</t>
  </si>
  <si>
    <t>27101220</t>
  </si>
  <si>
    <t>27101931</t>
  </si>
  <si>
    <t>87032390</t>
  </si>
  <si>
    <t>10019990</t>
  </si>
  <si>
    <t>DESCRIPTION</t>
  </si>
  <si>
    <t>QUANTITY</t>
  </si>
  <si>
    <t>NUMBER OF DAYS</t>
  </si>
  <si>
    <t>UNIT VALUE/day</t>
  </si>
  <si>
    <t xml:space="preserve"> TOTAL VALUE </t>
  </si>
  <si>
    <t>EXPLANATION</t>
  </si>
  <si>
    <t xml:space="preserve">Salaries for Regionals </t>
  </si>
  <si>
    <t xml:space="preserve"> 1 day August, 27 for September, 27 for October, 25 for November and 24 days for December 2015. </t>
  </si>
  <si>
    <t>Salaries for Team Leaders</t>
  </si>
  <si>
    <t xml:space="preserve"> 1 day August, 27 for September, 27 for October, 25 for November and 24 days for December 2015.</t>
  </si>
  <si>
    <t>Salaries for enumerators</t>
  </si>
  <si>
    <t xml:space="preserve">1 day August, 27 for September, 27 for October, 25 for November and 24 days for December 2015. </t>
  </si>
  <si>
    <t>Salaries of editors</t>
  </si>
  <si>
    <t>TOTAL</t>
  </si>
  <si>
    <t>2014Q1</t>
  </si>
  <si>
    <t>2014Q2</t>
  </si>
  <si>
    <t>2014Q3</t>
  </si>
  <si>
    <t>2014Q4</t>
  </si>
  <si>
    <t>Total Trade</t>
  </si>
  <si>
    <t>Trade Balance</t>
  </si>
  <si>
    <t>2015Q1</t>
  </si>
  <si>
    <t>03055900</t>
  </si>
  <si>
    <t>09011100</t>
  </si>
  <si>
    <t>09023000</t>
  </si>
  <si>
    <t>09024000</t>
  </si>
  <si>
    <t>01029090</t>
  </si>
  <si>
    <t>2015Q2</t>
  </si>
  <si>
    <t>Partner \ Period</t>
  </si>
  <si>
    <t>Congo, The Democratic Republic Of</t>
  </si>
  <si>
    <t>United Arab Emirates</t>
  </si>
  <si>
    <t>Kenya</t>
  </si>
  <si>
    <t>United Kingdom</t>
  </si>
  <si>
    <t>Burundi</t>
  </si>
  <si>
    <t>Ethiopia</t>
  </si>
  <si>
    <t>China</t>
  </si>
  <si>
    <t>Turkey</t>
  </si>
  <si>
    <t>Uganda</t>
  </si>
  <si>
    <t>Japan</t>
  </si>
  <si>
    <t>Belgium</t>
  </si>
  <si>
    <t>Switzerland</t>
  </si>
  <si>
    <t>South Africa</t>
  </si>
  <si>
    <t>Korea, Republic Of</t>
  </si>
  <si>
    <t>Tanzania, United Republic Of</t>
  </si>
  <si>
    <t>Germany</t>
  </si>
  <si>
    <t>France</t>
  </si>
  <si>
    <t>Hong Kong</t>
  </si>
  <si>
    <t>India</t>
  </si>
  <si>
    <t>Italy</t>
  </si>
  <si>
    <t>Malaysia</t>
  </si>
  <si>
    <t>Netherlands</t>
  </si>
  <si>
    <t>Singapore</t>
  </si>
  <si>
    <t>United States</t>
  </si>
  <si>
    <t>PARTNER COUNTRY ANALYSIS</t>
  </si>
  <si>
    <t>Value: US $ millions</t>
  </si>
  <si>
    <t>Year and Period</t>
  </si>
  <si>
    <t>Total Estimates</t>
  </si>
  <si>
    <t xml:space="preserve"> Telephones for cellular networks or for other wireless</t>
  </si>
  <si>
    <t xml:space="preserve"> Other  portland cement</t>
  </si>
  <si>
    <t xml:space="preserve"> Other medicaments in measured doses for retail sale</t>
  </si>
  <si>
    <t xml:space="preserve"> Vegetable fats and oils and their fractions</t>
  </si>
  <si>
    <t xml:space="preserve"> Dried fish, not smoked (excl. cod)</t>
  </si>
  <si>
    <t xml:space="preserve"> Other vehicles, piston engine, cylinder &gt;1500 =&lt;3000cc</t>
  </si>
  <si>
    <t xml:space="preserve"> Gas oil (automotive, light, amber for high speed engines)</t>
  </si>
  <si>
    <t xml:space="preserve"> Maize (corn) flour</t>
  </si>
  <si>
    <t xml:space="preserve"> Other black tea (fermented) and other partly fermented tea</t>
  </si>
  <si>
    <t xml:space="preserve"> Whole hides and skins, of a weight per skin not exceeding 8  kg</t>
  </si>
  <si>
    <t xml:space="preserve"> Niobium, vanadium ores, tantalum and concentrates</t>
  </si>
  <si>
    <t>COMMODITY ANALYSIS</t>
  </si>
  <si>
    <t>Value: US $ million</t>
  </si>
  <si>
    <t xml:space="preserve">HS CODE   </t>
  </si>
  <si>
    <t>COMMODITY DESCRIPTION/ TOTAL ESTIMATES</t>
  </si>
  <si>
    <t xml:space="preserve"> Other unwrought gold (incl. gold plated with platinum), non monetary</t>
  </si>
  <si>
    <t xml:space="preserve"> Kerosene type Jet Fuel</t>
  </si>
  <si>
    <t>EAC</t>
  </si>
  <si>
    <t>Tanzania</t>
  </si>
  <si>
    <t>Shares in percentages</t>
  </si>
  <si>
    <t>Values in US$ millions</t>
  </si>
  <si>
    <t>Trade in Goods of Rwanda with  EAC</t>
  </si>
  <si>
    <t>WORLD</t>
  </si>
  <si>
    <t>Trade in Goods of Rwanda with selected regional organizations (Value in US$ million)</t>
  </si>
  <si>
    <t>CEPGL</t>
  </si>
  <si>
    <t>Export</t>
  </si>
  <si>
    <t>Import</t>
  </si>
  <si>
    <t>Re-export</t>
  </si>
  <si>
    <t>COMESA</t>
  </si>
  <si>
    <t>COMMON WEALTH</t>
  </si>
  <si>
    <t>ECOWAS</t>
  </si>
  <si>
    <t>SADC</t>
  </si>
  <si>
    <t>EU</t>
  </si>
  <si>
    <t xml:space="preserve"> Values in US$ million</t>
  </si>
  <si>
    <t>AFRICA</t>
  </si>
  <si>
    <t>AMERICA</t>
  </si>
  <si>
    <t>ASIA</t>
  </si>
  <si>
    <t>EUROPE</t>
  </si>
  <si>
    <t>OCEANIA</t>
  </si>
  <si>
    <t>2015Q3</t>
  </si>
  <si>
    <t xml:space="preserve"> Motor veh. transport of goods, diesel /semidiesel, g.v.w&gt;20tonnes</t>
  </si>
  <si>
    <t>Other wheat and meslin</t>
  </si>
  <si>
    <t>87042390</t>
  </si>
  <si>
    <t>Russian Federation</t>
  </si>
  <si>
    <t>2015Q4</t>
  </si>
  <si>
    <t>Pakistan</t>
  </si>
  <si>
    <t>Zambia</t>
  </si>
  <si>
    <t xml:space="preserve"> Coffee, not roasted,Not decaffeinated</t>
  </si>
  <si>
    <t xml:space="preserve"> Live bovine animals,other than purebred breeding</t>
  </si>
  <si>
    <t xml:space="preserve"> Broken rice</t>
  </si>
  <si>
    <t xml:space="preserve"> Other  sugar, not containing added flavouring or colouring matter</t>
  </si>
  <si>
    <t>17019990</t>
  </si>
  <si>
    <t xml:space="preserve"> Other palm oil (excl. crude) and  fractions</t>
  </si>
  <si>
    <t>15119090</t>
  </si>
  <si>
    <t>10064000</t>
  </si>
  <si>
    <t>Rwanda's External Trade  (values in US$ million)</t>
  </si>
  <si>
    <t xml:space="preserve">                          Shares in percentages</t>
  </si>
  <si>
    <t>Motor Spirit (gasoline) premium</t>
  </si>
  <si>
    <t>10063000</t>
  </si>
  <si>
    <t xml:space="preserve"> Semimilled or wholly milled rice, whether or not polished or glazed</t>
  </si>
  <si>
    <t>2016Q1</t>
  </si>
  <si>
    <t>Rwanda's External Trade  with EAC (values in US$ million)</t>
  </si>
  <si>
    <t>Rwanda's Formal External Trade in Goods (values in US$ million)</t>
  </si>
  <si>
    <t>Trade in Goods of Rwanda by Continents</t>
  </si>
  <si>
    <t>85176200</t>
  </si>
  <si>
    <t xml:space="preserve"> Machines for the reception, conversion and transmission or</t>
  </si>
  <si>
    <t>87033390</t>
  </si>
  <si>
    <t xml:space="preserve"> Other vehicles with diesel or semidiesel engine, cylinder&gt;2500cc</t>
  </si>
  <si>
    <t>34011900</t>
  </si>
  <si>
    <t xml:space="preserve"> Other soap and organic surfaceactive products in bars, etc</t>
  </si>
  <si>
    <t>19053100</t>
  </si>
  <si>
    <t xml:space="preserve"> Sweet biscuits</t>
  </si>
  <si>
    <t>23023000</t>
  </si>
  <si>
    <t>84295900</t>
  </si>
  <si>
    <t xml:space="preserve"> Other selfpropelled bulldozers, excavators...</t>
  </si>
  <si>
    <t>90189000</t>
  </si>
  <si>
    <t xml:space="preserve"> Other instruments and appliances for medical, surgical... sciences</t>
  </si>
  <si>
    <r>
      <rPr>
        <b/>
        <sz val="12"/>
        <color indexed="8"/>
        <rFont val="Arial Narrow"/>
        <family val="2"/>
      </rPr>
      <t>Source:</t>
    </r>
    <r>
      <rPr>
        <sz val="12"/>
        <color indexed="8"/>
        <rFont val="Arial Narrow"/>
        <family val="2"/>
      </rPr>
      <t xml:space="preserve"> NISR</t>
    </r>
  </si>
  <si>
    <r>
      <rPr>
        <b/>
        <sz val="14"/>
        <color indexed="8"/>
        <rFont val="Arial Narrow"/>
        <family val="2"/>
      </rPr>
      <t xml:space="preserve">Source: </t>
    </r>
    <r>
      <rPr>
        <sz val="14"/>
        <color indexed="8"/>
        <rFont val="Arial Narrow"/>
        <family val="2"/>
      </rPr>
      <t>NISR</t>
    </r>
  </si>
  <si>
    <r>
      <rPr>
        <b/>
        <sz val="12"/>
        <color indexed="8"/>
        <rFont val="Arial Narrow"/>
        <family val="2"/>
      </rPr>
      <t xml:space="preserve">Source: </t>
    </r>
    <r>
      <rPr>
        <sz val="12"/>
        <color indexed="8"/>
        <rFont val="Arial Narrow"/>
        <family val="2"/>
      </rPr>
      <t>NISR</t>
    </r>
  </si>
  <si>
    <r>
      <rPr>
        <b/>
        <sz val="13"/>
        <color indexed="8"/>
        <rFont val="Arial Narrow"/>
        <family val="2"/>
      </rPr>
      <t>Source:</t>
    </r>
    <r>
      <rPr>
        <sz val="13"/>
        <color indexed="8"/>
        <rFont val="Arial Narrow"/>
        <family val="2"/>
      </rPr>
      <t xml:space="preserve"> NISR</t>
    </r>
  </si>
  <si>
    <r>
      <rPr>
        <b/>
        <sz val="11"/>
        <color indexed="8"/>
        <rFont val="Arial Narrow"/>
        <family val="2"/>
      </rPr>
      <t>Source:</t>
    </r>
    <r>
      <rPr>
        <sz val="11"/>
        <color indexed="8"/>
        <rFont val="Arial Narrow"/>
        <family val="2"/>
      </rPr>
      <t xml:space="preserve"> NISR</t>
    </r>
  </si>
  <si>
    <r>
      <rPr>
        <b/>
        <sz val="15"/>
        <color indexed="8"/>
        <rFont val="Arial Narrow"/>
        <family val="2"/>
      </rPr>
      <t>Source:</t>
    </r>
    <r>
      <rPr>
        <sz val="15"/>
        <color indexed="8"/>
        <rFont val="Arial Narrow"/>
        <family val="2"/>
      </rPr>
      <t xml:space="preserve"> NISR</t>
    </r>
  </si>
  <si>
    <t xml:space="preserve">               </t>
  </si>
  <si>
    <t>2016Q2</t>
  </si>
  <si>
    <r>
      <t xml:space="preserve">*Note: </t>
    </r>
    <r>
      <rPr>
        <sz val="12"/>
        <color indexed="8"/>
        <rFont val="Arial Narrow"/>
        <family val="2"/>
      </rPr>
      <t>South Sudan not yet included in the EAC trade estimates</t>
    </r>
  </si>
  <si>
    <t>Thailand</t>
  </si>
  <si>
    <t>Sweden</t>
  </si>
  <si>
    <t>Saudi Arabia</t>
  </si>
  <si>
    <t xml:space="preserve"> Bran, sharps .of wheat</t>
  </si>
  <si>
    <t>78019900</t>
  </si>
  <si>
    <t xml:space="preserve"> Unwrought lead (excl. refined and containing antimony)</t>
  </si>
  <si>
    <t>38220000</t>
  </si>
  <si>
    <t>Diagnostic or laboratory reagents on a backing, prepared</t>
  </si>
  <si>
    <t>48202000</t>
  </si>
  <si>
    <t xml:space="preserve"> Exercise books</t>
  </si>
  <si>
    <t xml:space="preserve"> Black tea (fermented) and partly fermented tea, in immediate packings of a content not exceeding 3 kgs (6.61Ib)</t>
  </si>
  <si>
    <t>2016Q3</t>
  </si>
  <si>
    <t>Shares in % Q3</t>
  </si>
  <si>
    <t>% change Q3/Q2</t>
  </si>
  <si>
    <t>% change Q3/Q3</t>
  </si>
  <si>
    <t>Finland</t>
  </si>
  <si>
    <t>Malawi</t>
  </si>
  <si>
    <t>Top 20 destinations of exports of Rwanda in  2016, Quarter 3</t>
  </si>
  <si>
    <t>Top 20 countries of origin of the imports of Rwanda in 2016, Quarter 3</t>
  </si>
  <si>
    <t>Top 20 destinations of re-exports of Rwanda in the year 2016, Quarter 3</t>
  </si>
  <si>
    <t>Greece</t>
  </si>
  <si>
    <t>Portugal</t>
  </si>
  <si>
    <t>Israel</t>
  </si>
  <si>
    <r>
      <rPr>
        <b/>
        <sz val="12"/>
        <rFont val="Arial Narrow"/>
        <family val="2"/>
      </rPr>
      <t>Source:</t>
    </r>
    <r>
      <rPr>
        <sz val="12"/>
        <rFont val="Arial Narrow"/>
        <family val="2"/>
      </rPr>
      <t xml:space="preserve"> NISR</t>
    </r>
  </si>
  <si>
    <t xml:space="preserve">Top 20 products  exported by Rwanda in  2016, Quarter 3 </t>
  </si>
  <si>
    <t>10079000</t>
  </si>
  <si>
    <t>Other grain sorghum(excl.seeds)</t>
  </si>
  <si>
    <t>88032000</t>
  </si>
  <si>
    <t xml:space="preserve"> Undercarriages and parts thereof</t>
  </si>
  <si>
    <t>85287100</t>
  </si>
  <si>
    <t xml:space="preserve"> Reception apparatus for television,not designed to incorporate</t>
  </si>
  <si>
    <t>84743200</t>
  </si>
  <si>
    <t xml:space="preserve"> Machines for mixing mineral substances with bitumen</t>
  </si>
  <si>
    <t>07133900</t>
  </si>
  <si>
    <t xml:space="preserve"> Other dried kidney beans, shelled nes</t>
  </si>
  <si>
    <t>Top 20 products  imported by Rwanda in  2016, Quarter 3</t>
  </si>
  <si>
    <t>63049110</t>
  </si>
  <si>
    <t xml:space="preserve"> Mosquito net</t>
  </si>
  <si>
    <t>10051000</t>
  </si>
  <si>
    <t xml:space="preserve"> Maize seed for sowing</t>
  </si>
  <si>
    <t>31059000</t>
  </si>
  <si>
    <t xml:space="preserve"> Other fertilizers</t>
  </si>
  <si>
    <t>07141000</t>
  </si>
  <si>
    <t xml:space="preserve"> Manioc (cassava) fresh or dried, chilled or frozen</t>
  </si>
  <si>
    <t>72142000</t>
  </si>
  <si>
    <t xml:space="preserve"> Iron/steel bars &amp; rods,hotrolled,twisted/with deformtns from</t>
  </si>
  <si>
    <t>85414000</t>
  </si>
  <si>
    <t xml:space="preserve"> Photosensitive semiconductor devices, including photovoltaic cells</t>
  </si>
  <si>
    <t>84742000</t>
  </si>
  <si>
    <t xml:space="preserve"> Crushing or grinding machines</t>
  </si>
  <si>
    <t>63090010</t>
  </si>
  <si>
    <t>Footwear</t>
  </si>
  <si>
    <t>63090090</t>
  </si>
  <si>
    <t>Other worn clothing and other worn articles</t>
  </si>
  <si>
    <t>16041300</t>
  </si>
  <si>
    <t xml:space="preserve"> Sardines, sardinella and brisling or sprats, whole or in pieces</t>
  </si>
  <si>
    <t>04022190</t>
  </si>
  <si>
    <t xml:space="preserve"> Milk and cream (excl04022110) &gt;1.5% not containing sugar</t>
  </si>
  <si>
    <t>15121900</t>
  </si>
  <si>
    <t xml:space="preserve"> Other safflower oil (excl. crude) and fractions</t>
  </si>
  <si>
    <t>64022000</t>
  </si>
  <si>
    <t xml:space="preserve"> Footwear with upper straps or thongs assembled to the sole by</t>
  </si>
  <si>
    <t>Source: NISR</t>
  </si>
  <si>
    <t>96050000</t>
  </si>
  <si>
    <t>Travel sets for personal toilet, sewing or shoe or clothes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</si>
</sst>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(* #,##0.0_);_(* \(#,##0.0\);_(* &quot;-&quot;??_);_(@_)"/>
    <numFmt numFmtId="167" formatCode="0.000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3"/>
      <color indexed="8"/>
      <name val="Arial Narrow"/>
      <family val="2"/>
    </font>
    <font>
      <sz val="13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5"/>
      <name val="Arial Narrow"/>
      <family val="2"/>
    </font>
    <font>
      <b/>
      <sz val="15"/>
      <color indexed="8"/>
      <name val="Arial Narrow"/>
      <family val="2"/>
    </font>
    <font>
      <sz val="15"/>
      <color indexed="8"/>
      <name val="Arial Narrow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Arial Narrow"/>
      <family val="2"/>
    </font>
    <font>
      <b/>
      <i/>
      <sz val="12"/>
      <color indexed="10"/>
      <name val="Arial Narrow"/>
      <family val="2"/>
    </font>
    <font>
      <sz val="12"/>
      <color indexed="10"/>
      <name val="Arial Narrow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 Narrow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11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Georgia"/>
      <family val="0"/>
    </font>
    <font>
      <b/>
      <sz val="10"/>
      <color indexed="8"/>
      <name val="Georgia"/>
      <family val="0"/>
    </font>
    <font>
      <b/>
      <sz val="12"/>
      <color indexed="8"/>
      <name val="Georgia"/>
      <family val="0"/>
    </font>
    <font>
      <sz val="9.2"/>
      <color indexed="8"/>
      <name val="Georgi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b/>
      <i/>
      <sz val="12"/>
      <color rgb="FFFF0000"/>
      <name val="Arial Narrow"/>
      <family val="2"/>
    </font>
    <font>
      <b/>
      <sz val="14"/>
      <color theme="1"/>
      <name val="Arial Narrow"/>
      <family val="2"/>
    </font>
    <font>
      <b/>
      <sz val="11"/>
      <color theme="1"/>
      <name val="Arial Narrow"/>
      <family val="2"/>
    </font>
    <font>
      <b/>
      <sz val="13"/>
      <color theme="1"/>
      <name val="Arial Narrow"/>
      <family val="2"/>
    </font>
    <font>
      <sz val="13"/>
      <color theme="1"/>
      <name val="Arial Narrow"/>
      <family val="2"/>
    </font>
    <font>
      <b/>
      <sz val="15"/>
      <color theme="1"/>
      <name val="Arial Narrow"/>
      <family val="2"/>
    </font>
    <font>
      <sz val="15"/>
      <color theme="1"/>
      <name val="Arial Narrow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sz val="12"/>
      <color rgb="FFFF0000"/>
      <name val="Arial Narrow"/>
      <family val="2"/>
    </font>
    <font>
      <b/>
      <sz val="12"/>
      <color rgb="FFFF0000"/>
      <name val="Arial Narrow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sz val="11"/>
      <color rgb="FFFF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 style="thick"/>
      <bottom style="medium"/>
    </border>
    <border>
      <left/>
      <right style="medium"/>
      <top style="thick"/>
      <bottom/>
    </border>
    <border>
      <left/>
      <right style="thick"/>
      <top style="thick"/>
      <bottom style="medium"/>
    </border>
    <border>
      <left style="thick"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ck"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ck"/>
      <right/>
      <top/>
      <bottom style="thick"/>
    </border>
    <border>
      <left style="medium"/>
      <right/>
      <top/>
      <bottom style="thick"/>
    </border>
    <border>
      <left/>
      <right/>
      <top/>
      <bottom style="thick"/>
    </border>
    <border>
      <left style="medium"/>
      <right style="thick"/>
      <top/>
      <bottom style="thick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 style="medium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46">
    <xf numFmtId="0" fontId="0" fillId="0" borderId="0" xfId="0" applyFont="1" applyAlignment="1">
      <alignment/>
    </xf>
    <xf numFmtId="0" fontId="63" fillId="33" borderId="10" xfId="0" applyFont="1" applyFill="1" applyBorder="1" applyAlignment="1">
      <alignment/>
    </xf>
    <xf numFmtId="0" fontId="63" fillId="33" borderId="11" xfId="0" applyFont="1" applyFill="1" applyBorder="1" applyAlignment="1">
      <alignment/>
    </xf>
    <xf numFmtId="0" fontId="63" fillId="33" borderId="12" xfId="0" applyFont="1" applyFill="1" applyBorder="1" applyAlignment="1">
      <alignment/>
    </xf>
    <xf numFmtId="0" fontId="64" fillId="0" borderId="13" xfId="0" applyFont="1" applyBorder="1" applyAlignment="1">
      <alignment wrapText="1"/>
    </xf>
    <xf numFmtId="0" fontId="64" fillId="0" borderId="14" xfId="0" applyFont="1" applyBorder="1" applyAlignment="1">
      <alignment horizontal="right"/>
    </xf>
    <xf numFmtId="0" fontId="64" fillId="0" borderId="15" xfId="0" applyFont="1" applyBorder="1" applyAlignment="1">
      <alignment horizontal="right"/>
    </xf>
    <xf numFmtId="3" fontId="0" fillId="0" borderId="0" xfId="0" applyNumberFormat="1" applyAlignment="1">
      <alignment/>
    </xf>
    <xf numFmtId="3" fontId="64" fillId="0" borderId="15" xfId="0" applyNumberFormat="1" applyFont="1" applyBorder="1" applyAlignment="1">
      <alignment horizontal="right"/>
    </xf>
    <xf numFmtId="0" fontId="65" fillId="0" borderId="16" xfId="0" applyFont="1" applyBorder="1" applyAlignment="1">
      <alignment horizontal="justify" wrapText="1"/>
    </xf>
    <xf numFmtId="0" fontId="64" fillId="0" borderId="17" xfId="0" applyFont="1" applyBorder="1" applyAlignment="1">
      <alignment horizontal="right"/>
    </xf>
    <xf numFmtId="0" fontId="64" fillId="0" borderId="18" xfId="0" applyFont="1" applyBorder="1" applyAlignment="1">
      <alignment horizontal="right"/>
    </xf>
    <xf numFmtId="3" fontId="64" fillId="0" borderId="18" xfId="0" applyNumberFormat="1" applyFont="1" applyBorder="1" applyAlignment="1">
      <alignment horizontal="right"/>
    </xf>
    <xf numFmtId="0" fontId="65" fillId="0" borderId="16" xfId="0" applyFont="1" applyBorder="1" applyAlignment="1">
      <alignment vertical="top" wrapText="1"/>
    </xf>
    <xf numFmtId="0" fontId="63" fillId="33" borderId="19" xfId="0" applyFont="1" applyFill="1" applyBorder="1" applyAlignment="1">
      <alignment/>
    </xf>
    <xf numFmtId="0" fontId="63" fillId="33" borderId="20" xfId="0" applyFont="1" applyFill="1" applyBorder="1" applyAlignment="1">
      <alignment/>
    </xf>
    <xf numFmtId="0" fontId="63" fillId="33" borderId="21" xfId="0" applyFont="1" applyFill="1" applyBorder="1" applyAlignment="1">
      <alignment/>
    </xf>
    <xf numFmtId="3" fontId="63" fillId="33" borderId="21" xfId="0" applyNumberFormat="1" applyFont="1" applyFill="1" applyBorder="1" applyAlignment="1">
      <alignment/>
    </xf>
    <xf numFmtId="0" fontId="63" fillId="33" borderId="22" xfId="0" applyFont="1" applyFill="1" applyBorder="1" applyAlignment="1">
      <alignment/>
    </xf>
    <xf numFmtId="3" fontId="61" fillId="0" borderId="0" xfId="0" applyNumberFormat="1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7" fillId="0" borderId="0" xfId="0" applyFont="1" applyBorder="1" applyAlignment="1">
      <alignment/>
    </xf>
    <xf numFmtId="0" fontId="66" fillId="0" borderId="0" xfId="0" applyFont="1" applyBorder="1" applyAlignment="1">
      <alignment/>
    </xf>
    <xf numFmtId="43" fontId="67" fillId="0" borderId="0" xfId="42" applyNumberFormat="1" applyFont="1" applyAlignment="1">
      <alignment/>
    </xf>
    <xf numFmtId="0" fontId="68" fillId="34" borderId="0" xfId="0" applyFont="1" applyFill="1" applyAlignment="1">
      <alignment/>
    </xf>
    <xf numFmtId="0" fontId="69" fillId="0" borderId="0" xfId="0" applyFont="1" applyAlignment="1">
      <alignment/>
    </xf>
    <xf numFmtId="0" fontId="68" fillId="0" borderId="0" xfId="0" applyFont="1" applyAlignment="1">
      <alignment/>
    </xf>
    <xf numFmtId="165" fontId="69" fillId="0" borderId="0" xfId="42" applyNumberFormat="1" applyFont="1" applyFill="1" applyAlignment="1">
      <alignment/>
    </xf>
    <xf numFmtId="165" fontId="68" fillId="0" borderId="0" xfId="42" applyNumberFormat="1" applyFont="1" applyFill="1" applyBorder="1" applyAlignment="1">
      <alignment horizontal="center"/>
    </xf>
    <xf numFmtId="0" fontId="69" fillId="0" borderId="0" xfId="0" applyFont="1" applyBorder="1" applyAlignment="1">
      <alignment/>
    </xf>
    <xf numFmtId="165" fontId="68" fillId="16" borderId="0" xfId="42" applyNumberFormat="1" applyFont="1" applyFill="1" applyBorder="1" applyAlignment="1">
      <alignment/>
    </xf>
    <xf numFmtId="165" fontId="68" fillId="16" borderId="23" xfId="42" applyNumberFormat="1" applyFont="1" applyFill="1" applyBorder="1" applyAlignment="1">
      <alignment/>
    </xf>
    <xf numFmtId="165" fontId="7" fillId="16" borderId="23" xfId="42" applyNumberFormat="1" applyFont="1" applyFill="1" applyBorder="1" applyAlignment="1">
      <alignment/>
    </xf>
    <xf numFmtId="165" fontId="7" fillId="16" borderId="0" xfId="42" applyNumberFormat="1" applyFont="1" applyFill="1" applyBorder="1" applyAlignment="1">
      <alignment/>
    </xf>
    <xf numFmtId="2" fontId="7" fillId="16" borderId="24" xfId="42" applyNumberFormat="1" applyFont="1" applyFill="1" applyBorder="1" applyAlignment="1">
      <alignment horizontal="center"/>
    </xf>
    <xf numFmtId="2" fontId="7" fillId="16" borderId="23" xfId="42" applyNumberFormat="1" applyFont="1" applyFill="1" applyBorder="1" applyAlignment="1">
      <alignment horizontal="center"/>
    </xf>
    <xf numFmtId="2" fontId="7" fillId="16" borderId="0" xfId="42" applyNumberFormat="1" applyFont="1" applyFill="1" applyAlignment="1">
      <alignment horizontal="center"/>
    </xf>
    <xf numFmtId="2" fontId="7" fillId="16" borderId="25" xfId="42" applyNumberFormat="1" applyFont="1" applyFill="1" applyBorder="1" applyAlignment="1">
      <alignment horizontal="center"/>
    </xf>
    <xf numFmtId="2" fontId="7" fillId="16" borderId="26" xfId="42" applyNumberFormat="1" applyFont="1" applyFill="1" applyBorder="1" applyAlignment="1">
      <alignment horizontal="center"/>
    </xf>
    <xf numFmtId="10" fontId="7" fillId="16" borderId="25" xfId="63" applyNumberFormat="1" applyFont="1" applyFill="1" applyBorder="1" applyAlignment="1">
      <alignment horizontal="center"/>
    </xf>
    <xf numFmtId="165" fontId="68" fillId="0" borderId="0" xfId="42" applyNumberFormat="1" applyFont="1" applyFill="1" applyBorder="1" applyAlignment="1">
      <alignment/>
    </xf>
    <xf numFmtId="2" fontId="7" fillId="0" borderId="0" xfId="42" applyNumberFormat="1" applyFont="1" applyFill="1" applyAlignment="1">
      <alignment horizontal="center"/>
    </xf>
    <xf numFmtId="2" fontId="7" fillId="0" borderId="0" xfId="63" applyNumberFormat="1" applyFont="1" applyFill="1" applyAlignment="1">
      <alignment horizontal="center"/>
    </xf>
    <xf numFmtId="2" fontId="7" fillId="0" borderId="0" xfId="42" applyNumberFormat="1" applyFont="1" applyFill="1" applyBorder="1" applyAlignment="1">
      <alignment horizontal="center"/>
    </xf>
    <xf numFmtId="2" fontId="8" fillId="0" borderId="27" xfId="42" applyNumberFormat="1" applyFont="1" applyFill="1" applyBorder="1" applyAlignment="1">
      <alignment horizontal="center"/>
    </xf>
    <xf numFmtId="2" fontId="8" fillId="0" borderId="0" xfId="42" applyNumberFormat="1" applyFont="1" applyFill="1" applyBorder="1" applyAlignment="1">
      <alignment horizontal="center"/>
    </xf>
    <xf numFmtId="9" fontId="8" fillId="0" borderId="0" xfId="63" applyFont="1" applyFill="1" applyBorder="1" applyAlignment="1">
      <alignment horizontal="center"/>
    </xf>
    <xf numFmtId="0" fontId="69" fillId="0" borderId="0" xfId="0" applyFont="1" applyFill="1" applyAlignment="1">
      <alignment/>
    </xf>
    <xf numFmtId="2" fontId="69" fillId="0" borderId="0" xfId="42" applyNumberFormat="1" applyFont="1" applyAlignment="1">
      <alignment horizontal="center"/>
    </xf>
    <xf numFmtId="10" fontId="8" fillId="0" borderId="0" xfId="63" applyNumberFormat="1" applyFont="1" applyFill="1" applyBorder="1" applyAlignment="1">
      <alignment horizontal="center"/>
    </xf>
    <xf numFmtId="0" fontId="69" fillId="0" borderId="23" xfId="0" applyFont="1" applyBorder="1" applyAlignment="1">
      <alignment/>
    </xf>
    <xf numFmtId="2" fontId="69" fillId="0" borderId="23" xfId="42" applyNumberFormat="1" applyFont="1" applyBorder="1" applyAlignment="1">
      <alignment horizontal="center"/>
    </xf>
    <xf numFmtId="2" fontId="8" fillId="0" borderId="24" xfId="42" applyNumberFormat="1" applyFont="1" applyFill="1" applyBorder="1" applyAlignment="1">
      <alignment horizontal="center"/>
    </xf>
    <xf numFmtId="10" fontId="8" fillId="0" borderId="23" xfId="63" applyNumberFormat="1" applyFont="1" applyFill="1" applyBorder="1" applyAlignment="1">
      <alignment horizontal="center"/>
    </xf>
    <xf numFmtId="0" fontId="69" fillId="0" borderId="0" xfId="0" applyFont="1" applyFill="1" applyBorder="1" applyAlignment="1">
      <alignment/>
    </xf>
    <xf numFmtId="2" fontId="68" fillId="0" borderId="0" xfId="0" applyNumberFormat="1" applyFont="1" applyFill="1" applyBorder="1" applyAlignment="1">
      <alignment horizontal="center"/>
    </xf>
    <xf numFmtId="10" fontId="68" fillId="0" borderId="0" xfId="63" applyNumberFormat="1" applyFont="1" applyFill="1" applyBorder="1" applyAlignment="1">
      <alignment horizontal="center"/>
    </xf>
    <xf numFmtId="43" fontId="69" fillId="0" borderId="0" xfId="42" applyNumberFormat="1" applyFont="1" applyAlignment="1">
      <alignment/>
    </xf>
    <xf numFmtId="165" fontId="68" fillId="0" borderId="0" xfId="42" applyNumberFormat="1" applyFont="1" applyBorder="1" applyAlignment="1">
      <alignment/>
    </xf>
    <xf numFmtId="43" fontId="70" fillId="0" borderId="0" xfId="42" applyNumberFormat="1" applyFont="1" applyBorder="1" applyAlignment="1">
      <alignment/>
    </xf>
    <xf numFmtId="43" fontId="71" fillId="0" borderId="0" xfId="42" applyNumberFormat="1" applyFont="1" applyBorder="1" applyAlignment="1">
      <alignment/>
    </xf>
    <xf numFmtId="43" fontId="8" fillId="0" borderId="0" xfId="42" applyNumberFormat="1" applyFont="1" applyBorder="1" applyAlignment="1">
      <alignment/>
    </xf>
    <xf numFmtId="10" fontId="69" fillId="0" borderId="0" xfId="63" applyNumberFormat="1" applyFont="1" applyFill="1" applyBorder="1" applyAlignment="1">
      <alignment horizontal="center"/>
    </xf>
    <xf numFmtId="2" fontId="69" fillId="0" borderId="0" xfId="0" applyNumberFormat="1" applyFont="1" applyBorder="1" applyAlignment="1">
      <alignment/>
    </xf>
    <xf numFmtId="43" fontId="69" fillId="0" borderId="0" xfId="42" applyNumberFormat="1" applyFont="1" applyBorder="1" applyAlignment="1">
      <alignment/>
    </xf>
    <xf numFmtId="49" fontId="10" fillId="35" borderId="0" xfId="0" applyNumberFormat="1" applyFont="1" applyFill="1" applyBorder="1" applyAlignment="1">
      <alignment/>
    </xf>
    <xf numFmtId="165" fontId="68" fillId="0" borderId="0" xfId="42" applyNumberFormat="1" applyFont="1" applyAlignment="1">
      <alignment/>
    </xf>
    <xf numFmtId="10" fontId="68" fillId="0" borderId="0" xfId="63" applyNumberFormat="1" applyFont="1" applyFill="1" applyAlignment="1">
      <alignment horizontal="center"/>
    </xf>
    <xf numFmtId="2" fontId="69" fillId="0" borderId="0" xfId="0" applyNumberFormat="1" applyFont="1" applyBorder="1" applyAlignment="1">
      <alignment horizontal="center"/>
    </xf>
    <xf numFmtId="10" fontId="69" fillId="0" borderId="0" xfId="63" applyNumberFormat="1" applyFont="1" applyFill="1" applyAlignment="1">
      <alignment horizontal="center"/>
    </xf>
    <xf numFmtId="2" fontId="69" fillId="0" borderId="0" xfId="0" applyNumberFormat="1" applyFont="1" applyAlignment="1">
      <alignment/>
    </xf>
    <xf numFmtId="43" fontId="69" fillId="0" borderId="0" xfId="42" applyNumberFormat="1" applyFont="1" applyFill="1" applyBorder="1" applyAlignment="1">
      <alignment/>
    </xf>
    <xf numFmtId="49" fontId="69" fillId="0" borderId="0" xfId="42" applyNumberFormat="1" applyFont="1" applyAlignment="1">
      <alignment/>
    </xf>
    <xf numFmtId="43" fontId="69" fillId="0" borderId="0" xfId="42" applyNumberFormat="1" applyFont="1" applyFill="1" applyAlignment="1">
      <alignment/>
    </xf>
    <xf numFmtId="0" fontId="72" fillId="0" borderId="0" xfId="0" applyFont="1" applyAlignment="1">
      <alignment horizontal="left"/>
    </xf>
    <xf numFmtId="0" fontId="72" fillId="10" borderId="28" xfId="0" applyFont="1" applyFill="1" applyBorder="1" applyAlignment="1">
      <alignment/>
    </xf>
    <xf numFmtId="0" fontId="72" fillId="10" borderId="28" xfId="0" applyFont="1" applyFill="1" applyBorder="1" applyAlignment="1">
      <alignment horizontal="right"/>
    </xf>
    <xf numFmtId="0" fontId="72" fillId="35" borderId="29" xfId="0" applyFont="1" applyFill="1" applyBorder="1" applyAlignment="1">
      <alignment/>
    </xf>
    <xf numFmtId="2" fontId="66" fillId="35" borderId="30" xfId="0" applyNumberFormat="1" applyFont="1" applyFill="1" applyBorder="1" applyAlignment="1">
      <alignment/>
    </xf>
    <xf numFmtId="43" fontId="66" fillId="0" borderId="30" xfId="0" applyNumberFormat="1" applyFont="1" applyBorder="1" applyAlignment="1">
      <alignment/>
    </xf>
    <xf numFmtId="0" fontId="72" fillId="35" borderId="30" xfId="0" applyFont="1" applyFill="1" applyBorder="1" applyAlignment="1">
      <alignment/>
    </xf>
    <xf numFmtId="2" fontId="72" fillId="35" borderId="30" xfId="0" applyNumberFormat="1" applyFont="1" applyFill="1" applyBorder="1" applyAlignment="1">
      <alignment/>
    </xf>
    <xf numFmtId="43" fontId="72" fillId="0" borderId="30" xfId="0" applyNumberFormat="1" applyFont="1" applyBorder="1" applyAlignment="1">
      <alignment/>
    </xf>
    <xf numFmtId="2" fontId="66" fillId="0" borderId="30" xfId="0" applyNumberFormat="1" applyFont="1" applyBorder="1" applyAlignment="1">
      <alignment/>
    </xf>
    <xf numFmtId="0" fontId="66" fillId="35" borderId="0" xfId="0" applyFont="1" applyFill="1" applyBorder="1" applyAlignment="1">
      <alignment/>
    </xf>
    <xf numFmtId="0" fontId="66" fillId="35" borderId="0" xfId="0" applyFont="1" applyFill="1" applyAlignment="1">
      <alignment/>
    </xf>
    <xf numFmtId="166" fontId="67" fillId="0" borderId="0" xfId="0" applyNumberFormat="1" applyFont="1" applyAlignment="1">
      <alignment/>
    </xf>
    <xf numFmtId="43" fontId="67" fillId="0" borderId="0" xfId="0" applyNumberFormat="1" applyFont="1" applyAlignment="1">
      <alignment/>
    </xf>
    <xf numFmtId="9" fontId="67" fillId="0" borderId="0" xfId="63" applyFont="1" applyAlignment="1">
      <alignment/>
    </xf>
    <xf numFmtId="2" fontId="67" fillId="0" borderId="0" xfId="0" applyNumberFormat="1" applyFont="1" applyAlignment="1">
      <alignment/>
    </xf>
    <xf numFmtId="10" fontId="67" fillId="0" borderId="0" xfId="63" applyNumberFormat="1" applyFont="1" applyAlignment="1">
      <alignment/>
    </xf>
    <xf numFmtId="0" fontId="67" fillId="35" borderId="0" xfId="0" applyFont="1" applyFill="1" applyBorder="1" applyAlignment="1">
      <alignment/>
    </xf>
    <xf numFmtId="0" fontId="73" fillId="35" borderId="0" xfId="0" applyFont="1" applyFill="1" applyBorder="1" applyAlignment="1">
      <alignment/>
    </xf>
    <xf numFmtId="0" fontId="67" fillId="35" borderId="0" xfId="0" applyFont="1" applyFill="1" applyAlignment="1">
      <alignment/>
    </xf>
    <xf numFmtId="166" fontId="67" fillId="0" borderId="0" xfId="42" applyNumberFormat="1" applyFont="1" applyAlignment="1">
      <alignment/>
    </xf>
    <xf numFmtId="0" fontId="68" fillId="10" borderId="28" xfId="0" applyFont="1" applyFill="1" applyBorder="1" applyAlignment="1">
      <alignment/>
    </xf>
    <xf numFmtId="0" fontId="68" fillId="10" borderId="28" xfId="0" applyFont="1" applyFill="1" applyBorder="1" applyAlignment="1">
      <alignment horizontal="right"/>
    </xf>
    <xf numFmtId="0" fontId="74" fillId="10" borderId="28" xfId="0" applyFont="1" applyFill="1" applyBorder="1" applyAlignment="1">
      <alignment horizontal="right"/>
    </xf>
    <xf numFmtId="0" fontId="68" fillId="35" borderId="0" xfId="0" applyFont="1" applyFill="1" applyBorder="1" applyAlignment="1">
      <alignment/>
    </xf>
    <xf numFmtId="43" fontId="69" fillId="0" borderId="0" xfId="42" applyFont="1" applyFill="1" applyAlignment="1">
      <alignment/>
    </xf>
    <xf numFmtId="2" fontId="69" fillId="0" borderId="0" xfId="0" applyNumberFormat="1" applyFont="1" applyAlignment="1">
      <alignment/>
    </xf>
    <xf numFmtId="43" fontId="68" fillId="0" borderId="0" xfId="42" applyFont="1" applyAlignment="1">
      <alignment horizontal="right"/>
    </xf>
    <xf numFmtId="0" fontId="68" fillId="35" borderId="28" xfId="0" applyFont="1" applyFill="1" applyBorder="1" applyAlignment="1">
      <alignment/>
    </xf>
    <xf numFmtId="2" fontId="69" fillId="0" borderId="28" xfId="0" applyNumberFormat="1" applyFont="1" applyFill="1" applyBorder="1" applyAlignment="1">
      <alignment/>
    </xf>
    <xf numFmtId="0" fontId="69" fillId="35" borderId="0" xfId="0" applyFont="1" applyFill="1" applyBorder="1" applyAlignment="1">
      <alignment/>
    </xf>
    <xf numFmtId="166" fontId="69" fillId="35" borderId="0" xfId="42" applyNumberFormat="1" applyFont="1" applyFill="1" applyBorder="1" applyAlignment="1">
      <alignment/>
    </xf>
    <xf numFmtId="43" fontId="67" fillId="0" borderId="0" xfId="42" applyFont="1" applyAlignment="1">
      <alignment/>
    </xf>
    <xf numFmtId="0" fontId="69" fillId="35" borderId="0" xfId="0" applyFont="1" applyFill="1" applyAlignment="1">
      <alignment/>
    </xf>
    <xf numFmtId="0" fontId="74" fillId="35" borderId="0" xfId="0" applyFont="1" applyFill="1" applyBorder="1" applyAlignment="1">
      <alignment/>
    </xf>
    <xf numFmtId="0" fontId="74" fillId="35" borderId="25" xfId="0" applyFont="1" applyFill="1" applyBorder="1" applyAlignment="1">
      <alignment/>
    </xf>
    <xf numFmtId="0" fontId="75" fillId="35" borderId="0" xfId="0" applyFont="1" applyFill="1" applyBorder="1" applyAlignment="1">
      <alignment/>
    </xf>
    <xf numFmtId="0" fontId="74" fillId="35" borderId="23" xfId="0" applyFont="1" applyFill="1" applyBorder="1" applyAlignment="1">
      <alignment/>
    </xf>
    <xf numFmtId="0" fontId="74" fillId="35" borderId="28" xfId="0" applyFont="1" applyFill="1" applyBorder="1" applyAlignment="1">
      <alignment/>
    </xf>
    <xf numFmtId="0" fontId="75" fillId="35" borderId="0" xfId="0" applyFont="1" applyFill="1" applyAlignment="1">
      <alignment/>
    </xf>
    <xf numFmtId="0" fontId="75" fillId="0" borderId="0" xfId="0" applyFont="1" applyFill="1" applyAlignment="1">
      <alignment/>
    </xf>
    <xf numFmtId="0" fontId="75" fillId="0" borderId="0" xfId="0" applyFont="1" applyAlignment="1">
      <alignment/>
    </xf>
    <xf numFmtId="43" fontId="69" fillId="0" borderId="0" xfId="0" applyNumberFormat="1" applyFont="1" applyFill="1" applyAlignment="1">
      <alignment/>
    </xf>
    <xf numFmtId="43" fontId="69" fillId="0" borderId="0" xfId="42" applyFont="1" applyFill="1" applyAlignment="1">
      <alignment/>
    </xf>
    <xf numFmtId="9" fontId="69" fillId="0" borderId="0" xfId="63" applyFont="1" applyAlignment="1">
      <alignment/>
    </xf>
    <xf numFmtId="43" fontId="69" fillId="0" borderId="0" xfId="42" applyFont="1" applyAlignment="1">
      <alignment/>
    </xf>
    <xf numFmtId="2" fontId="69" fillId="0" borderId="0" xfId="42" applyNumberFormat="1" applyFont="1" applyFill="1" applyAlignment="1">
      <alignment/>
    </xf>
    <xf numFmtId="2" fontId="69" fillId="0" borderId="0" xfId="0" applyNumberFormat="1" applyFont="1" applyFill="1" applyAlignment="1">
      <alignment/>
    </xf>
    <xf numFmtId="0" fontId="73" fillId="0" borderId="0" xfId="0" applyFont="1" applyAlignment="1">
      <alignment/>
    </xf>
    <xf numFmtId="0" fontId="67" fillId="0" borderId="0" xfId="0" applyFont="1" applyFill="1" applyAlignment="1">
      <alignment/>
    </xf>
    <xf numFmtId="0" fontId="73" fillId="35" borderId="0" xfId="0" applyFont="1" applyFill="1" applyAlignment="1">
      <alignment/>
    </xf>
    <xf numFmtId="166" fontId="67" fillId="35" borderId="0" xfId="42" applyNumberFormat="1" applyFont="1" applyFill="1" applyBorder="1" applyAlignment="1">
      <alignment horizontal="right"/>
    </xf>
    <xf numFmtId="0" fontId="73" fillId="35" borderId="31" xfId="0" applyFont="1" applyFill="1" applyBorder="1" applyAlignment="1">
      <alignment/>
    </xf>
    <xf numFmtId="0" fontId="67" fillId="35" borderId="29" xfId="0" applyFont="1" applyFill="1" applyBorder="1" applyAlignment="1">
      <alignment/>
    </xf>
    <xf numFmtId="0" fontId="73" fillId="0" borderId="29" xfId="0" applyFont="1" applyBorder="1" applyAlignment="1">
      <alignment horizontal="center"/>
    </xf>
    <xf numFmtId="0" fontId="73" fillId="0" borderId="32" xfId="0" applyFont="1" applyBorder="1" applyAlignment="1">
      <alignment horizontal="center"/>
    </xf>
    <xf numFmtId="0" fontId="73" fillId="35" borderId="29" xfId="0" applyFont="1" applyFill="1" applyBorder="1" applyAlignment="1">
      <alignment/>
    </xf>
    <xf numFmtId="166" fontId="67" fillId="0" borderId="31" xfId="42" applyNumberFormat="1" applyFont="1" applyBorder="1" applyAlignment="1">
      <alignment/>
    </xf>
    <xf numFmtId="0" fontId="73" fillId="35" borderId="25" xfId="0" applyFont="1" applyFill="1" applyBorder="1" applyAlignment="1">
      <alignment/>
    </xf>
    <xf numFmtId="0" fontId="73" fillId="0" borderId="25" xfId="0" applyFont="1" applyFill="1" applyBorder="1" applyAlignment="1">
      <alignment horizontal="right"/>
    </xf>
    <xf numFmtId="0" fontId="73" fillId="0" borderId="33" xfId="0" applyFont="1" applyFill="1" applyBorder="1" applyAlignment="1">
      <alignment horizontal="right"/>
    </xf>
    <xf numFmtId="0" fontId="73" fillId="0" borderId="0" xfId="0" applyFont="1" applyFill="1" applyBorder="1" applyAlignment="1">
      <alignment horizontal="right"/>
    </xf>
    <xf numFmtId="43" fontId="67" fillId="0" borderId="0" xfId="42" applyFont="1" applyFill="1" applyAlignment="1">
      <alignment/>
    </xf>
    <xf numFmtId="43" fontId="67" fillId="0" borderId="0" xfId="0" applyNumberFormat="1" applyFont="1" applyFill="1" applyAlignment="1">
      <alignment/>
    </xf>
    <xf numFmtId="43" fontId="67" fillId="0" borderId="0" xfId="0" applyNumberFormat="1" applyFont="1" applyFill="1" applyAlignment="1">
      <alignment horizontal="right"/>
    </xf>
    <xf numFmtId="43" fontId="67" fillId="35" borderId="34" xfId="42" applyNumberFormat="1" applyFont="1" applyFill="1" applyBorder="1" applyAlignment="1">
      <alignment horizontal="right"/>
    </xf>
    <xf numFmtId="43" fontId="67" fillId="35" borderId="0" xfId="42" applyNumberFormat="1" applyFont="1" applyFill="1" applyBorder="1" applyAlignment="1">
      <alignment horizontal="right"/>
    </xf>
    <xf numFmtId="0" fontId="73" fillId="35" borderId="23" xfId="0" applyFont="1" applyFill="1" applyBorder="1" applyAlignment="1">
      <alignment/>
    </xf>
    <xf numFmtId="43" fontId="73" fillId="35" borderId="23" xfId="42" applyNumberFormat="1" applyFont="1" applyFill="1" applyBorder="1" applyAlignment="1">
      <alignment horizontal="right"/>
    </xf>
    <xf numFmtId="43" fontId="73" fillId="35" borderId="35" xfId="0" applyNumberFormat="1" applyFont="1" applyFill="1" applyBorder="1" applyAlignment="1">
      <alignment horizontal="right"/>
    </xf>
    <xf numFmtId="43" fontId="73" fillId="35" borderId="23" xfId="0" applyNumberFormat="1" applyFont="1" applyFill="1" applyBorder="1" applyAlignment="1">
      <alignment horizontal="right"/>
    </xf>
    <xf numFmtId="164" fontId="67" fillId="0" borderId="0" xfId="0" applyNumberFormat="1" applyFont="1" applyAlignment="1">
      <alignment/>
    </xf>
    <xf numFmtId="0" fontId="73" fillId="35" borderId="28" xfId="0" applyFont="1" applyFill="1" applyBorder="1" applyAlignment="1">
      <alignment/>
    </xf>
    <xf numFmtId="43" fontId="73" fillId="35" borderId="28" xfId="42" applyNumberFormat="1" applyFont="1" applyFill="1" applyBorder="1" applyAlignment="1">
      <alignment horizontal="right"/>
    </xf>
    <xf numFmtId="43" fontId="73" fillId="35" borderId="36" xfId="0" applyNumberFormat="1" applyFont="1" applyFill="1" applyBorder="1" applyAlignment="1">
      <alignment horizontal="right"/>
    </xf>
    <xf numFmtId="43" fontId="73" fillId="35" borderId="28" xfId="0" applyNumberFormat="1" applyFont="1" applyFill="1" applyBorder="1" applyAlignment="1">
      <alignment horizontal="right"/>
    </xf>
    <xf numFmtId="2" fontId="67" fillId="0" borderId="0" xfId="42" applyNumberFormat="1" applyFont="1" applyFill="1" applyAlignment="1">
      <alignment/>
    </xf>
    <xf numFmtId="2" fontId="67" fillId="0" borderId="0" xfId="0" applyNumberFormat="1" applyFont="1" applyFill="1" applyAlignment="1">
      <alignment/>
    </xf>
    <xf numFmtId="2" fontId="67" fillId="0" borderId="0" xfId="42" applyNumberFormat="1" applyFont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6" fillId="10" borderId="28" xfId="0" applyFont="1" applyFill="1" applyBorder="1" applyAlignment="1">
      <alignment/>
    </xf>
    <xf numFmtId="0" fontId="76" fillId="0" borderId="29" xfId="0" applyFont="1" applyFill="1" applyBorder="1" applyAlignment="1">
      <alignment/>
    </xf>
    <xf numFmtId="0" fontId="77" fillId="0" borderId="29" xfId="0" applyFont="1" applyFill="1" applyBorder="1" applyAlignment="1">
      <alignment/>
    </xf>
    <xf numFmtId="2" fontId="15" fillId="0" borderId="29" xfId="0" applyNumberFormat="1" applyFont="1" applyFill="1" applyBorder="1" applyAlignment="1">
      <alignment horizontal="center"/>
    </xf>
    <xf numFmtId="2" fontId="77" fillId="0" borderId="0" xfId="42" applyNumberFormat="1" applyFont="1" applyAlignment="1">
      <alignment horizontal="center"/>
    </xf>
    <xf numFmtId="2" fontId="77" fillId="0" borderId="0" xfId="0" applyNumberFormat="1" applyFont="1" applyAlignment="1">
      <alignment horizontal="center"/>
    </xf>
    <xf numFmtId="0" fontId="76" fillId="0" borderId="23" xfId="0" applyFont="1" applyFill="1" applyBorder="1" applyAlignment="1">
      <alignment/>
    </xf>
    <xf numFmtId="0" fontId="77" fillId="0" borderId="23" xfId="0" applyFont="1" applyFill="1" applyBorder="1" applyAlignment="1">
      <alignment/>
    </xf>
    <xf numFmtId="2" fontId="15" fillId="0" borderId="23" xfId="0" applyNumberFormat="1" applyFont="1" applyFill="1" applyBorder="1" applyAlignment="1">
      <alignment horizontal="center"/>
    </xf>
    <xf numFmtId="2" fontId="77" fillId="0" borderId="23" xfId="0" applyNumberFormat="1" applyFont="1" applyBorder="1" applyAlignment="1">
      <alignment horizontal="center"/>
    </xf>
    <xf numFmtId="0" fontId="76" fillId="0" borderId="25" xfId="0" applyFont="1" applyFill="1" applyBorder="1" applyAlignment="1">
      <alignment/>
    </xf>
    <xf numFmtId="0" fontId="77" fillId="0" borderId="25" xfId="0" applyFont="1" applyFill="1" applyBorder="1" applyAlignment="1">
      <alignment/>
    </xf>
    <xf numFmtId="2" fontId="15" fillId="0" borderId="0" xfId="0" applyNumberFormat="1" applyFont="1" applyFill="1" applyAlignment="1">
      <alignment horizontal="center"/>
    </xf>
    <xf numFmtId="2" fontId="15" fillId="0" borderId="25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2" fontId="77" fillId="0" borderId="25" xfId="0" applyNumberFormat="1" applyFont="1" applyFill="1" applyBorder="1" applyAlignment="1">
      <alignment horizontal="center"/>
    </xf>
    <xf numFmtId="2" fontId="77" fillId="0" borderId="25" xfId="42" applyNumberFormat="1" applyFont="1" applyFill="1" applyBorder="1" applyAlignment="1">
      <alignment horizontal="center"/>
    </xf>
    <xf numFmtId="2" fontId="77" fillId="0" borderId="0" xfId="0" applyNumberFormat="1" applyFont="1" applyFill="1" applyBorder="1" applyAlignment="1">
      <alignment horizontal="center"/>
    </xf>
    <xf numFmtId="2" fontId="77" fillId="0" borderId="23" xfId="0" applyNumberFormat="1" applyFont="1" applyFill="1" applyBorder="1" applyAlignment="1">
      <alignment horizontal="center"/>
    </xf>
    <xf numFmtId="0" fontId="76" fillId="0" borderId="28" xfId="0" applyFont="1" applyFill="1" applyBorder="1" applyAlignment="1">
      <alignment/>
    </xf>
    <xf numFmtId="0" fontId="77" fillId="0" borderId="28" xfId="0" applyFont="1" applyFill="1" applyBorder="1" applyAlignment="1">
      <alignment/>
    </xf>
    <xf numFmtId="2" fontId="77" fillId="0" borderId="28" xfId="0" applyNumberFormat="1" applyFont="1" applyFill="1" applyBorder="1" applyAlignment="1">
      <alignment horizontal="center"/>
    </xf>
    <xf numFmtId="0" fontId="77" fillId="0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1" fontId="67" fillId="0" borderId="0" xfId="0" applyNumberFormat="1" applyFont="1" applyAlignment="1">
      <alignment/>
    </xf>
    <xf numFmtId="0" fontId="74" fillId="0" borderId="0" xfId="0" applyFont="1" applyAlignment="1">
      <alignment/>
    </xf>
    <xf numFmtId="0" fontId="74" fillId="10" borderId="37" xfId="0" applyFont="1" applyFill="1" applyBorder="1" applyAlignment="1">
      <alignment/>
    </xf>
    <xf numFmtId="0" fontId="74" fillId="10" borderId="37" xfId="0" applyFont="1" applyFill="1" applyBorder="1" applyAlignment="1">
      <alignment horizontal="center"/>
    </xf>
    <xf numFmtId="0" fontId="75" fillId="35" borderId="25" xfId="0" applyFont="1" applyFill="1" applyBorder="1" applyAlignment="1">
      <alignment/>
    </xf>
    <xf numFmtId="2" fontId="75" fillId="0" borderId="0" xfId="42" applyNumberFormat="1" applyFont="1" applyFill="1" applyAlignment="1">
      <alignment horizontal="center"/>
    </xf>
    <xf numFmtId="2" fontId="75" fillId="0" borderId="0" xfId="42" applyNumberFormat="1" applyFont="1" applyFill="1" applyBorder="1" applyAlignment="1">
      <alignment horizontal="center"/>
    </xf>
    <xf numFmtId="2" fontId="75" fillId="0" borderId="0" xfId="42" applyNumberFormat="1" applyFont="1" applyAlignment="1">
      <alignment horizontal="center"/>
    </xf>
    <xf numFmtId="2" fontId="75" fillId="0" borderId="0" xfId="0" applyNumberFormat="1" applyFont="1" applyAlignment="1">
      <alignment horizontal="center"/>
    </xf>
    <xf numFmtId="167" fontId="75" fillId="0" borderId="0" xfId="0" applyNumberFormat="1" applyFont="1" applyAlignment="1">
      <alignment/>
    </xf>
    <xf numFmtId="2" fontId="75" fillId="0" borderId="0" xfId="42" applyNumberFormat="1" applyFont="1" applyBorder="1" applyAlignment="1">
      <alignment horizontal="center"/>
    </xf>
    <xf numFmtId="2" fontId="75" fillId="0" borderId="0" xfId="0" applyNumberFormat="1" applyFont="1" applyBorder="1" applyAlignment="1">
      <alignment horizontal="center"/>
    </xf>
    <xf numFmtId="167" fontId="75" fillId="0" borderId="0" xfId="0" applyNumberFormat="1" applyFont="1" applyBorder="1" applyAlignment="1">
      <alignment/>
    </xf>
    <xf numFmtId="2" fontId="74" fillId="0" borderId="23" xfId="42" applyNumberFormat="1" applyFont="1" applyFill="1" applyBorder="1" applyAlignment="1">
      <alignment horizontal="center"/>
    </xf>
    <xf numFmtId="0" fontId="75" fillId="0" borderId="0" xfId="0" applyFont="1" applyBorder="1" applyAlignment="1">
      <alignment/>
    </xf>
    <xf numFmtId="0" fontId="74" fillId="0" borderId="0" xfId="0" applyFont="1" applyBorder="1" applyAlignment="1">
      <alignment/>
    </xf>
    <xf numFmtId="2" fontId="75" fillId="0" borderId="0" xfId="0" applyNumberFormat="1" applyFont="1" applyBorder="1" applyAlignment="1">
      <alignment/>
    </xf>
    <xf numFmtId="2" fontId="74" fillId="0" borderId="0" xfId="42" applyNumberFormat="1" applyFont="1" applyFill="1" applyBorder="1" applyAlignment="1">
      <alignment horizontal="center"/>
    </xf>
    <xf numFmtId="2" fontId="75" fillId="0" borderId="25" xfId="42" applyNumberFormat="1" applyFont="1" applyFill="1" applyBorder="1" applyAlignment="1">
      <alignment horizontal="center"/>
    </xf>
    <xf numFmtId="2" fontId="75" fillId="0" borderId="25" xfId="0" applyNumberFormat="1" applyFont="1" applyBorder="1" applyAlignment="1">
      <alignment horizontal="center"/>
    </xf>
    <xf numFmtId="2" fontId="75" fillId="0" borderId="25" xfId="42" applyNumberFormat="1" applyFont="1" applyBorder="1" applyAlignment="1">
      <alignment horizontal="center"/>
    </xf>
    <xf numFmtId="2" fontId="74" fillId="0" borderId="28" xfId="42" applyNumberFormat="1" applyFont="1" applyFill="1" applyBorder="1" applyAlignment="1">
      <alignment horizontal="center"/>
    </xf>
    <xf numFmtId="2" fontId="75" fillId="0" borderId="0" xfId="63" applyNumberFormat="1" applyFont="1" applyAlignment="1">
      <alignment/>
    </xf>
    <xf numFmtId="165" fontId="75" fillId="0" borderId="0" xfId="42" applyNumberFormat="1" applyFont="1" applyAlignment="1">
      <alignment/>
    </xf>
    <xf numFmtId="2" fontId="75" fillId="0" borderId="0" xfId="42" applyNumberFormat="1" applyFont="1" applyAlignment="1">
      <alignment/>
    </xf>
    <xf numFmtId="9" fontId="75" fillId="0" borderId="0" xfId="63" applyFont="1" applyAlignment="1">
      <alignment/>
    </xf>
    <xf numFmtId="2" fontId="75" fillId="0" borderId="0" xfId="0" applyNumberFormat="1" applyFont="1" applyAlignment="1">
      <alignment/>
    </xf>
    <xf numFmtId="9" fontId="74" fillId="0" borderId="0" xfId="63" applyFont="1" applyBorder="1" applyAlignment="1">
      <alignment/>
    </xf>
    <xf numFmtId="2" fontId="75" fillId="0" borderId="0" xfId="0" applyNumberFormat="1" applyFont="1" applyFill="1" applyAlignment="1">
      <alignment/>
    </xf>
    <xf numFmtId="165" fontId="75" fillId="0" borderId="0" xfId="42" applyNumberFormat="1" applyFont="1" applyFill="1" applyAlignment="1">
      <alignment/>
    </xf>
    <xf numFmtId="0" fontId="72" fillId="35" borderId="0" xfId="0" applyFont="1" applyFill="1" applyBorder="1" applyAlignment="1">
      <alignment/>
    </xf>
    <xf numFmtId="166" fontId="6" fillId="0" borderId="0" xfId="0" applyNumberFormat="1" applyFont="1" applyFill="1" applyAlignment="1">
      <alignment/>
    </xf>
    <xf numFmtId="165" fontId="67" fillId="0" borderId="0" xfId="42" applyNumberFormat="1" applyFont="1" applyAlignment="1">
      <alignment/>
    </xf>
    <xf numFmtId="165" fontId="67" fillId="0" borderId="0" xfId="42" applyNumberFormat="1" applyFont="1" applyFill="1" applyAlignment="1">
      <alignment/>
    </xf>
    <xf numFmtId="0" fontId="69" fillId="35" borderId="29" xfId="0" applyFont="1" applyFill="1" applyBorder="1" applyAlignment="1">
      <alignment/>
    </xf>
    <xf numFmtId="0" fontId="68" fillId="35" borderId="29" xfId="0" applyFont="1" applyFill="1" applyBorder="1" applyAlignment="1">
      <alignment/>
    </xf>
    <xf numFmtId="0" fontId="68" fillId="35" borderId="29" xfId="0" applyFont="1" applyFill="1" applyBorder="1" applyAlignment="1">
      <alignment horizontal="center" wrapText="1"/>
    </xf>
    <xf numFmtId="0" fontId="68" fillId="35" borderId="32" xfId="0" applyFont="1" applyFill="1" applyBorder="1" applyAlignment="1">
      <alignment horizontal="center"/>
    </xf>
    <xf numFmtId="0" fontId="68" fillId="35" borderId="31" xfId="0" applyFont="1" applyFill="1" applyBorder="1" applyAlignment="1">
      <alignment horizontal="center"/>
    </xf>
    <xf numFmtId="0" fontId="68" fillId="35" borderId="23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30" xfId="0" applyFont="1" applyFill="1" applyBorder="1" applyAlignment="1">
      <alignment horizontal="right"/>
    </xf>
    <xf numFmtId="0" fontId="68" fillId="35" borderId="30" xfId="0" applyFont="1" applyFill="1" applyBorder="1" applyAlignment="1">
      <alignment horizontal="right"/>
    </xf>
    <xf numFmtId="0" fontId="68" fillId="35" borderId="30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right"/>
    </xf>
    <xf numFmtId="2" fontId="67" fillId="35" borderId="0" xfId="0" applyNumberFormat="1" applyFont="1" applyFill="1" applyBorder="1" applyAlignment="1">
      <alignment horizontal="right"/>
    </xf>
    <xf numFmtId="0" fontId="68" fillId="35" borderId="25" xfId="0" applyFont="1" applyFill="1" applyBorder="1" applyAlignment="1">
      <alignment/>
    </xf>
    <xf numFmtId="2" fontId="68" fillId="0" borderId="25" xfId="42" applyNumberFormat="1" applyFont="1" applyFill="1" applyBorder="1" applyAlignment="1">
      <alignment horizontal="center"/>
    </xf>
    <xf numFmtId="2" fontId="68" fillId="35" borderId="34" xfId="0" applyNumberFormat="1" applyFont="1" applyFill="1" applyBorder="1" applyAlignment="1">
      <alignment horizontal="right"/>
    </xf>
    <xf numFmtId="2" fontId="68" fillId="35" borderId="0" xfId="0" applyNumberFormat="1" applyFont="1" applyFill="1" applyBorder="1" applyAlignment="1">
      <alignment horizontal="right"/>
    </xf>
    <xf numFmtId="2" fontId="6" fillId="0" borderId="0" xfId="0" applyNumberFormat="1" applyFont="1" applyFill="1" applyAlignment="1">
      <alignment horizontal="center"/>
    </xf>
    <xf numFmtId="2" fontId="6" fillId="0" borderId="0" xfId="42" applyNumberFormat="1" applyFont="1" applyFill="1" applyAlignment="1">
      <alignment horizontal="center"/>
    </xf>
    <xf numFmtId="43" fontId="6" fillId="0" borderId="0" xfId="42" applyNumberFormat="1" applyFont="1" applyAlignment="1">
      <alignment horizontal="center"/>
    </xf>
    <xf numFmtId="2" fontId="67" fillId="35" borderId="34" xfId="0" applyNumberFormat="1" applyFont="1" applyFill="1" applyBorder="1" applyAlignment="1">
      <alignment horizontal="right"/>
    </xf>
    <xf numFmtId="2" fontId="67" fillId="35" borderId="35" xfId="0" applyNumberFormat="1" applyFont="1" applyFill="1" applyBorder="1" applyAlignment="1">
      <alignment horizontal="right"/>
    </xf>
    <xf numFmtId="2" fontId="67" fillId="35" borderId="23" xfId="0" applyNumberFormat="1" applyFont="1" applyFill="1" applyBorder="1" applyAlignment="1">
      <alignment horizontal="right"/>
    </xf>
    <xf numFmtId="43" fontId="68" fillId="0" borderId="25" xfId="42" applyNumberFormat="1" applyFont="1" applyFill="1" applyBorder="1" applyAlignment="1">
      <alignment horizontal="center"/>
    </xf>
    <xf numFmtId="2" fontId="68" fillId="35" borderId="33" xfId="0" applyNumberFormat="1" applyFont="1" applyFill="1" applyBorder="1" applyAlignment="1">
      <alignment horizontal="right"/>
    </xf>
    <xf numFmtId="2" fontId="68" fillId="35" borderId="25" xfId="0" applyNumberFormat="1" applyFont="1" applyFill="1" applyBorder="1" applyAlignment="1">
      <alignment horizontal="right"/>
    </xf>
    <xf numFmtId="2" fontId="6" fillId="0" borderId="0" xfId="0" applyNumberFormat="1" applyFont="1" applyAlignment="1">
      <alignment horizontal="center"/>
    </xf>
    <xf numFmtId="2" fontId="6" fillId="0" borderId="39" xfId="0" applyNumberFormat="1" applyFont="1" applyFill="1" applyBorder="1" applyAlignment="1">
      <alignment horizontal="center"/>
    </xf>
    <xf numFmtId="2" fontId="68" fillId="35" borderId="25" xfId="42" applyNumberFormat="1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69" fillId="35" borderId="28" xfId="0" applyFont="1" applyFill="1" applyBorder="1" applyAlignment="1">
      <alignment/>
    </xf>
    <xf numFmtId="2" fontId="6" fillId="0" borderId="28" xfId="0" applyNumberFormat="1" applyFont="1" applyBorder="1" applyAlignment="1">
      <alignment horizontal="center"/>
    </xf>
    <xf numFmtId="2" fontId="6" fillId="0" borderId="28" xfId="0" applyNumberFormat="1" applyFont="1" applyFill="1" applyBorder="1" applyAlignment="1">
      <alignment horizontal="center"/>
    </xf>
    <xf numFmtId="2" fontId="6" fillId="0" borderId="28" xfId="42" applyNumberFormat="1" applyFont="1" applyFill="1" applyBorder="1" applyAlignment="1">
      <alignment horizontal="center"/>
    </xf>
    <xf numFmtId="2" fontId="67" fillId="35" borderId="36" xfId="0" applyNumberFormat="1" applyFont="1" applyFill="1" applyBorder="1" applyAlignment="1">
      <alignment horizontal="right"/>
    </xf>
    <xf numFmtId="2" fontId="67" fillId="35" borderId="28" xfId="0" applyNumberFormat="1" applyFont="1" applyFill="1" applyBorder="1" applyAlignment="1">
      <alignment horizontal="right"/>
    </xf>
    <xf numFmtId="0" fontId="5" fillId="35" borderId="0" xfId="0" applyFont="1" applyFill="1" applyAlignment="1">
      <alignment/>
    </xf>
    <xf numFmtId="2" fontId="67" fillId="0" borderId="0" xfId="0" applyNumberFormat="1" applyFont="1" applyBorder="1" applyAlignment="1">
      <alignment/>
    </xf>
    <xf numFmtId="43" fontId="73" fillId="0" borderId="0" xfId="42" applyFont="1" applyAlignment="1">
      <alignment/>
    </xf>
    <xf numFmtId="9" fontId="67" fillId="0" borderId="0" xfId="63" applyFont="1" applyFill="1" applyAlignment="1">
      <alignment/>
    </xf>
    <xf numFmtId="2" fontId="67" fillId="0" borderId="0" xfId="0" applyNumberFormat="1" applyFont="1" applyAlignment="1">
      <alignment horizontal="center"/>
    </xf>
    <xf numFmtId="2" fontId="67" fillId="0" borderId="0" xfId="0" applyNumberFormat="1" applyFont="1" applyFill="1" applyAlignment="1">
      <alignment horizontal="center"/>
    </xf>
    <xf numFmtId="0" fontId="78" fillId="0" borderId="0" xfId="0" applyFont="1" applyAlignment="1">
      <alignment/>
    </xf>
    <xf numFmtId="165" fontId="7" fillId="0" borderId="0" xfId="42" applyNumberFormat="1" applyFont="1" applyFill="1" applyAlignment="1">
      <alignment horizontal="center"/>
    </xf>
    <xf numFmtId="165" fontId="7" fillId="0" borderId="0" xfId="42" applyNumberFormat="1" applyFont="1" applyFill="1" applyBorder="1" applyAlignment="1">
      <alignment horizontal="center"/>
    </xf>
    <xf numFmtId="43" fontId="69" fillId="0" borderId="0" xfId="42" applyFont="1" applyFill="1" applyBorder="1" applyAlignment="1">
      <alignment/>
    </xf>
    <xf numFmtId="0" fontId="68" fillId="16" borderId="0" xfId="0" applyFont="1" applyFill="1" applyBorder="1" applyAlignment="1">
      <alignment horizontal="left"/>
    </xf>
    <xf numFmtId="0" fontId="68" fillId="16" borderId="23" xfId="0" applyFont="1" applyFill="1" applyBorder="1" applyAlignment="1">
      <alignment horizontal="right"/>
    </xf>
    <xf numFmtId="2" fontId="68" fillId="16" borderId="0" xfId="0" applyNumberFormat="1" applyFont="1" applyFill="1" applyBorder="1" applyAlignment="1">
      <alignment horizontal="right"/>
    </xf>
    <xf numFmtId="2" fontId="68" fillId="16" borderId="0" xfId="0" applyNumberFormat="1" applyFont="1" applyFill="1" applyBorder="1" applyAlignment="1">
      <alignment horizontal="center"/>
    </xf>
    <xf numFmtId="0" fontId="68" fillId="0" borderId="0" xfId="0" applyFont="1" applyFill="1" applyBorder="1" applyAlignment="1">
      <alignment horizontal="left"/>
    </xf>
    <xf numFmtId="2" fontId="68" fillId="0" borderId="0" xfId="0" applyNumberFormat="1" applyFont="1" applyFill="1" applyBorder="1" applyAlignment="1">
      <alignment horizontal="right"/>
    </xf>
    <xf numFmtId="9" fontId="68" fillId="0" borderId="0" xfId="63" applyFont="1" applyFill="1" applyBorder="1" applyAlignment="1">
      <alignment horizontal="right"/>
    </xf>
    <xf numFmtId="9" fontId="7" fillId="0" borderId="0" xfId="63" applyFont="1" applyFill="1" applyBorder="1" applyAlignment="1">
      <alignment horizontal="center"/>
    </xf>
    <xf numFmtId="2" fontId="69" fillId="0" borderId="23" xfId="0" applyNumberFormat="1" applyFont="1" applyFill="1" applyBorder="1" applyAlignment="1">
      <alignment/>
    </xf>
    <xf numFmtId="2" fontId="69" fillId="0" borderId="23" xfId="42" applyNumberFormat="1" applyFont="1" applyFill="1" applyBorder="1" applyAlignment="1">
      <alignment/>
    </xf>
    <xf numFmtId="49" fontId="69" fillId="35" borderId="0" xfId="0" applyNumberFormat="1" applyFont="1" applyFill="1" applyAlignment="1">
      <alignment/>
    </xf>
    <xf numFmtId="2" fontId="69" fillId="0" borderId="0" xfId="63" applyNumberFormat="1" applyFont="1" applyBorder="1" applyAlignment="1">
      <alignment horizontal="center"/>
    </xf>
    <xf numFmtId="9" fontId="69" fillId="0" borderId="0" xfId="63" applyNumberFormat="1" applyFont="1" applyBorder="1" applyAlignment="1">
      <alignment horizontal="center"/>
    </xf>
    <xf numFmtId="43" fontId="69" fillId="0" borderId="0" xfId="0" applyNumberFormat="1" applyFont="1" applyBorder="1" applyAlignment="1">
      <alignment/>
    </xf>
    <xf numFmtId="0" fontId="79" fillId="0" borderId="0" xfId="0" applyFont="1" applyBorder="1" applyAlignment="1">
      <alignment/>
    </xf>
    <xf numFmtId="2" fontId="69" fillId="0" borderId="0" xfId="63" applyNumberFormat="1" applyFont="1" applyBorder="1" applyAlignment="1">
      <alignment/>
    </xf>
    <xf numFmtId="10" fontId="69" fillId="0" borderId="0" xfId="63" applyNumberFormat="1" applyFont="1" applyBorder="1" applyAlignment="1">
      <alignment/>
    </xf>
    <xf numFmtId="49" fontId="69" fillId="35" borderId="0" xfId="0" applyNumberFormat="1" applyFont="1" applyFill="1" applyBorder="1" applyAlignment="1">
      <alignment/>
    </xf>
    <xf numFmtId="0" fontId="68" fillId="0" borderId="0" xfId="0" applyFont="1" applyBorder="1" applyAlignment="1">
      <alignment/>
    </xf>
    <xf numFmtId="0" fontId="68" fillId="16" borderId="0" xfId="0" applyFont="1" applyFill="1" applyAlignment="1">
      <alignment/>
    </xf>
    <xf numFmtId="165" fontId="69" fillId="0" borderId="0" xfId="42" applyNumberFormat="1" applyFont="1" applyAlignment="1">
      <alignment/>
    </xf>
    <xf numFmtId="49" fontId="68" fillId="0" borderId="0" xfId="42" applyNumberFormat="1" applyFont="1" applyAlignment="1">
      <alignment horizontal="center"/>
    </xf>
    <xf numFmtId="49" fontId="68" fillId="34" borderId="0" xfId="42" applyNumberFormat="1" applyFont="1" applyFill="1" applyAlignment="1">
      <alignment horizontal="center"/>
    </xf>
    <xf numFmtId="165" fontId="68" fillId="34" borderId="0" xfId="42" applyNumberFormat="1" applyFont="1" applyFill="1" applyAlignment="1">
      <alignment horizontal="center"/>
    </xf>
    <xf numFmtId="165" fontId="68" fillId="0" borderId="0" xfId="42" applyNumberFormat="1" applyFont="1" applyFill="1" applyAlignment="1">
      <alignment horizontal="center"/>
    </xf>
    <xf numFmtId="43" fontId="7" fillId="16" borderId="25" xfId="42" applyNumberFormat="1" applyFont="1" applyFill="1" applyBorder="1" applyAlignment="1">
      <alignment horizontal="center"/>
    </xf>
    <xf numFmtId="2" fontId="7" fillId="16" borderId="40" xfId="42" applyNumberFormat="1" applyFont="1" applyFill="1" applyBorder="1" applyAlignment="1">
      <alignment horizontal="center"/>
    </xf>
    <xf numFmtId="43" fontId="68" fillId="0" borderId="0" xfId="42" applyFont="1" applyFill="1" applyAlignment="1">
      <alignment horizontal="center"/>
    </xf>
    <xf numFmtId="43" fontId="68" fillId="0" borderId="0" xfId="42" applyFont="1" applyFill="1" applyBorder="1" applyAlignment="1">
      <alignment horizontal="center"/>
    </xf>
    <xf numFmtId="2" fontId="69" fillId="0" borderId="0" xfId="0" applyNumberFormat="1" applyFont="1" applyAlignment="1">
      <alignment horizontal="center"/>
    </xf>
    <xf numFmtId="43" fontId="69" fillId="0" borderId="0" xfId="42" applyFont="1" applyBorder="1" applyAlignment="1">
      <alignment/>
    </xf>
    <xf numFmtId="9" fontId="69" fillId="0" borderId="0" xfId="63" applyFont="1" applyBorder="1" applyAlignment="1">
      <alignment/>
    </xf>
    <xf numFmtId="49" fontId="69" fillId="0" borderId="0" xfId="42" applyNumberFormat="1" applyFont="1" applyBorder="1" applyAlignment="1">
      <alignment/>
    </xf>
    <xf numFmtId="49" fontId="68" fillId="16" borderId="0" xfId="0" applyNumberFormat="1" applyFont="1" applyFill="1" applyBorder="1" applyAlignment="1">
      <alignment horizontal="left"/>
    </xf>
    <xf numFmtId="49" fontId="69" fillId="0" borderId="0" xfId="0" applyNumberFormat="1" applyFont="1" applyAlignment="1">
      <alignment/>
    </xf>
    <xf numFmtId="49" fontId="68" fillId="0" borderId="0" xfId="0" applyNumberFormat="1" applyFont="1" applyAlignment="1">
      <alignment/>
    </xf>
    <xf numFmtId="165" fontId="68" fillId="16" borderId="23" xfId="42" applyNumberFormat="1" applyFont="1" applyFill="1" applyBorder="1" applyAlignment="1">
      <alignment horizontal="center"/>
    </xf>
    <xf numFmtId="165" fontId="7" fillId="16" borderId="23" xfId="42" applyNumberFormat="1" applyFont="1" applyFill="1" applyBorder="1" applyAlignment="1">
      <alignment horizontal="center"/>
    </xf>
    <xf numFmtId="165" fontId="7" fillId="16" borderId="0" xfId="42" applyNumberFormat="1" applyFont="1" applyFill="1" applyBorder="1" applyAlignment="1">
      <alignment horizontal="center"/>
    </xf>
    <xf numFmtId="49" fontId="68" fillId="0" borderId="0" xfId="0" applyNumberFormat="1" applyFont="1" applyFill="1" applyBorder="1" applyAlignment="1">
      <alignment horizontal="left"/>
    </xf>
    <xf numFmtId="2" fontId="7" fillId="0" borderId="27" xfId="42" applyNumberFormat="1" applyFont="1" applyFill="1" applyBorder="1" applyAlignment="1">
      <alignment horizontal="center"/>
    </xf>
    <xf numFmtId="2" fontId="68" fillId="0" borderId="0" xfId="0" applyNumberFormat="1" applyFont="1" applyFill="1" applyBorder="1" applyAlignment="1">
      <alignment/>
    </xf>
    <xf numFmtId="2" fontId="68" fillId="0" borderId="0" xfId="42" applyNumberFormat="1" applyFont="1" applyFill="1" applyBorder="1" applyAlignment="1">
      <alignment horizontal="center"/>
    </xf>
    <xf numFmtId="10" fontId="68" fillId="0" borderId="0" xfId="42" applyNumberFormat="1" applyFont="1" applyFill="1" applyBorder="1" applyAlignment="1">
      <alignment horizontal="center"/>
    </xf>
    <xf numFmtId="9" fontId="68" fillId="0" borderId="0" xfId="63" applyFont="1" applyFill="1" applyBorder="1" applyAlignment="1">
      <alignment horizontal="center"/>
    </xf>
    <xf numFmtId="2" fontId="69" fillId="0" borderId="0" xfId="42" applyNumberFormat="1" applyFont="1" applyFill="1" applyBorder="1" applyAlignment="1">
      <alignment horizontal="center"/>
    </xf>
    <xf numFmtId="43" fontId="69" fillId="0" borderId="0" xfId="42" applyNumberFormat="1" applyFont="1" applyFill="1" applyBorder="1" applyAlignment="1">
      <alignment/>
    </xf>
    <xf numFmtId="9" fontId="69" fillId="0" borderId="0" xfId="63" applyFont="1" applyFill="1" applyBorder="1" applyAlignment="1">
      <alignment horizontal="center"/>
    </xf>
    <xf numFmtId="10" fontId="69" fillId="0" borderId="0" xfId="42" applyNumberFormat="1" applyFont="1" applyFill="1" applyAlignment="1">
      <alignment horizontal="center"/>
    </xf>
    <xf numFmtId="9" fontId="68" fillId="0" borderId="0" xfId="63" applyFont="1" applyFill="1" applyAlignment="1">
      <alignment horizontal="center"/>
    </xf>
    <xf numFmtId="10" fontId="68" fillId="0" borderId="0" xfId="42" applyNumberFormat="1" applyFont="1" applyFill="1" applyAlignment="1">
      <alignment horizontal="center"/>
    </xf>
    <xf numFmtId="10" fontId="68" fillId="0" borderId="0" xfId="0" applyNumberFormat="1" applyFont="1" applyFill="1" applyBorder="1" applyAlignment="1">
      <alignment horizontal="center"/>
    </xf>
    <xf numFmtId="9" fontId="68" fillId="0" borderId="0" xfId="63" applyFont="1" applyFill="1" applyBorder="1" applyAlignment="1">
      <alignment/>
    </xf>
    <xf numFmtId="10" fontId="69" fillId="0" borderId="0" xfId="0" applyNumberFormat="1" applyFont="1" applyFill="1" applyBorder="1" applyAlignment="1">
      <alignment/>
    </xf>
    <xf numFmtId="9" fontId="69" fillId="0" borderId="0" xfId="63" applyFont="1" applyFill="1" applyBorder="1" applyAlignment="1">
      <alignment/>
    </xf>
    <xf numFmtId="49" fontId="69" fillId="0" borderId="0" xfId="0" applyNumberFormat="1" applyFont="1" applyBorder="1" applyAlignment="1">
      <alignment/>
    </xf>
    <xf numFmtId="2" fontId="69" fillId="0" borderId="0" xfId="0" applyNumberFormat="1" applyFont="1" applyFill="1" applyBorder="1" applyAlignment="1">
      <alignment/>
    </xf>
    <xf numFmtId="10" fontId="69" fillId="0" borderId="0" xfId="0" applyNumberFormat="1" applyFont="1" applyBorder="1" applyAlignment="1">
      <alignment/>
    </xf>
    <xf numFmtId="49" fontId="69" fillId="0" borderId="0" xfId="0" applyNumberFormat="1" applyFont="1" applyBorder="1" applyAlignment="1">
      <alignment horizontal="left"/>
    </xf>
    <xf numFmtId="49" fontId="10" fillId="0" borderId="0" xfId="56" applyNumberFormat="1" applyFont="1" applyFill="1" applyBorder="1" applyAlignment="1">
      <alignment wrapText="1"/>
      <protection/>
    </xf>
    <xf numFmtId="0" fontId="80" fillId="0" borderId="0" xfId="0" applyFont="1" applyBorder="1" applyAlignment="1">
      <alignment/>
    </xf>
    <xf numFmtId="2" fontId="69" fillId="0" borderId="0" xfId="42" applyNumberFormat="1" applyFont="1" applyFill="1" applyAlignment="1">
      <alignment horizontal="center"/>
    </xf>
    <xf numFmtId="49" fontId="69" fillId="0" borderId="0" xfId="42" applyNumberFormat="1" applyFont="1" applyFill="1" applyBorder="1" applyAlignment="1">
      <alignment horizontal="left"/>
    </xf>
    <xf numFmtId="0" fontId="68" fillId="16" borderId="0" xfId="0" applyFont="1" applyFill="1" applyBorder="1" applyAlignment="1">
      <alignment horizontal="right"/>
    </xf>
    <xf numFmtId="2" fontId="7" fillId="16" borderId="0" xfId="42" applyNumberFormat="1" applyFont="1" applyFill="1" applyBorder="1" applyAlignment="1">
      <alignment horizontal="center"/>
    </xf>
    <xf numFmtId="43" fontId="68" fillId="0" borderId="0" xfId="42" applyFont="1" applyFill="1" applyBorder="1" applyAlignment="1">
      <alignment vertical="center"/>
    </xf>
    <xf numFmtId="2" fontId="69" fillId="0" borderId="0" xfId="42" applyNumberFormat="1" applyFont="1" applyFill="1" applyBorder="1" applyAlignment="1">
      <alignment horizontal="center" vertical="center"/>
    </xf>
    <xf numFmtId="2" fontId="69" fillId="0" borderId="0" xfId="63" applyNumberFormat="1" applyFont="1" applyFill="1" applyBorder="1" applyAlignment="1">
      <alignment horizontal="center" vertical="center"/>
    </xf>
    <xf numFmtId="9" fontId="69" fillId="0" borderId="0" xfId="63" applyNumberFormat="1" applyFont="1" applyFill="1" applyBorder="1" applyAlignment="1">
      <alignment horizontal="center"/>
    </xf>
    <xf numFmtId="10" fontId="68" fillId="0" borderId="0" xfId="63" applyNumberFormat="1" applyFont="1" applyFill="1" applyBorder="1" applyAlignment="1">
      <alignment vertical="center"/>
    </xf>
    <xf numFmtId="10" fontId="68" fillId="0" borderId="0" xfId="63" applyNumberFormat="1" applyFont="1" applyFill="1" applyBorder="1" applyAlignment="1">
      <alignment/>
    </xf>
    <xf numFmtId="43" fontId="10" fillId="0" borderId="0" xfId="42" applyNumberFormat="1" applyFont="1" applyFill="1" applyBorder="1" applyAlignment="1">
      <alignment horizontal="right" wrapText="1"/>
    </xf>
    <xf numFmtId="0" fontId="80" fillId="0" borderId="0" xfId="0" applyFont="1" applyFill="1" applyBorder="1" applyAlignment="1">
      <alignment/>
    </xf>
    <xf numFmtId="49" fontId="68" fillId="16" borderId="0" xfId="0" applyNumberFormat="1" applyFont="1" applyFill="1" applyAlignment="1">
      <alignment/>
    </xf>
    <xf numFmtId="0" fontId="69" fillId="16" borderId="0" xfId="0" applyFont="1" applyFill="1" applyAlignment="1">
      <alignment/>
    </xf>
    <xf numFmtId="49" fontId="68" fillId="16" borderId="0" xfId="42" applyNumberFormat="1" applyFont="1" applyFill="1" applyAlignment="1">
      <alignment horizontal="left"/>
    </xf>
    <xf numFmtId="43" fontId="68" fillId="16" borderId="25" xfId="0" applyNumberFormat="1" applyFont="1" applyFill="1" applyBorder="1" applyAlignment="1">
      <alignment/>
    </xf>
    <xf numFmtId="49" fontId="68" fillId="0" borderId="0" xfId="0" applyNumberFormat="1" applyFont="1" applyFill="1" applyAlignment="1">
      <alignment/>
    </xf>
    <xf numFmtId="0" fontId="68" fillId="0" borderId="0" xfId="0" applyFont="1" applyFill="1" applyAlignment="1">
      <alignment/>
    </xf>
    <xf numFmtId="43" fontId="68" fillId="0" borderId="0" xfId="0" applyNumberFormat="1" applyFont="1" applyFill="1" applyBorder="1" applyAlignment="1">
      <alignment/>
    </xf>
    <xf numFmtId="10" fontId="7" fillId="0" borderId="0" xfId="63" applyNumberFormat="1" applyFont="1" applyFill="1" applyBorder="1" applyAlignment="1">
      <alignment horizontal="center"/>
    </xf>
    <xf numFmtId="2" fontId="69" fillId="0" borderId="41" xfId="0" applyNumberFormat="1" applyFont="1" applyBorder="1" applyAlignment="1">
      <alignment horizontal="center"/>
    </xf>
    <xf numFmtId="0" fontId="69" fillId="0" borderId="0" xfId="0" applyFont="1" applyAlignment="1">
      <alignment wrapText="1"/>
    </xf>
    <xf numFmtId="0" fontId="68" fillId="36" borderId="0" xfId="0" applyFont="1" applyFill="1" applyAlignment="1">
      <alignment/>
    </xf>
    <xf numFmtId="0" fontId="69" fillId="36" borderId="0" xfId="0" applyFont="1" applyFill="1" applyAlignment="1">
      <alignment/>
    </xf>
    <xf numFmtId="10" fontId="75" fillId="0" borderId="0" xfId="63" applyNumberFormat="1" applyFont="1" applyBorder="1" applyAlignment="1">
      <alignment/>
    </xf>
    <xf numFmtId="10" fontId="75" fillId="0" borderId="0" xfId="63" applyNumberFormat="1" applyFont="1" applyAlignment="1">
      <alignment/>
    </xf>
    <xf numFmtId="0" fontId="67" fillId="0" borderId="31" xfId="0" applyFont="1" applyBorder="1" applyAlignment="1">
      <alignment/>
    </xf>
    <xf numFmtId="2" fontId="77" fillId="0" borderId="0" xfId="0" applyNumberFormat="1" applyFont="1" applyAlignment="1">
      <alignment/>
    </xf>
    <xf numFmtId="2" fontId="77" fillId="0" borderId="25" xfId="0" applyNumberFormat="1" applyFont="1" applyBorder="1" applyAlignment="1">
      <alignment/>
    </xf>
    <xf numFmtId="2" fontId="75" fillId="0" borderId="0" xfId="63" applyNumberFormat="1" applyFont="1" applyBorder="1" applyAlignment="1">
      <alignment horizontal="center"/>
    </xf>
    <xf numFmtId="2" fontId="75" fillId="0" borderId="0" xfId="63" applyNumberFormat="1" applyFont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69" fillId="0" borderId="0" xfId="42" applyNumberFormat="1" applyFont="1" applyBorder="1" applyAlignment="1">
      <alignment/>
    </xf>
    <xf numFmtId="2" fontId="69" fillId="0" borderId="0" xfId="42" applyNumberFormat="1" applyFont="1" applyBorder="1" applyAlignment="1">
      <alignment horizontal="center"/>
    </xf>
    <xf numFmtId="2" fontId="69" fillId="0" borderId="0" xfId="0" applyNumberFormat="1" applyFont="1" applyFill="1" applyAlignment="1">
      <alignment horizontal="center"/>
    </xf>
    <xf numFmtId="0" fontId="0" fillId="0" borderId="0" xfId="0" applyBorder="1" applyAlignment="1">
      <alignment/>
    </xf>
    <xf numFmtId="43" fontId="69" fillId="0" borderId="0" xfId="42" applyNumberFormat="1" applyFont="1" applyBorder="1" applyAlignment="1">
      <alignment horizontal="center"/>
    </xf>
    <xf numFmtId="43" fontId="0" fillId="0" borderId="0" xfId="42" applyNumberFormat="1" applyFont="1" applyAlignment="1">
      <alignment/>
    </xf>
    <xf numFmtId="2" fontId="69" fillId="0" borderId="23" xfId="42" applyNumberFormat="1" applyFont="1" applyFill="1" applyBorder="1" applyAlignment="1">
      <alignment horizontal="center"/>
    </xf>
    <xf numFmtId="0" fontId="69" fillId="0" borderId="0" xfId="0" applyFont="1" applyAlignment="1">
      <alignment vertical="center"/>
    </xf>
    <xf numFmtId="0" fontId="69" fillId="0" borderId="0" xfId="0" applyFont="1" applyAlignment="1">
      <alignment vertical="center" wrapText="1"/>
    </xf>
    <xf numFmtId="2" fontId="69" fillId="0" borderId="0" xfId="42" applyNumberFormat="1" applyFont="1" applyAlignment="1">
      <alignment horizontal="center" vertical="center"/>
    </xf>
    <xf numFmtId="2" fontId="69" fillId="0" borderId="0" xfId="0" applyNumberFormat="1" applyFont="1" applyFill="1" applyBorder="1" applyAlignment="1">
      <alignment horizontal="center"/>
    </xf>
    <xf numFmtId="2" fontId="69" fillId="0" borderId="23" xfId="0" applyNumberFormat="1" applyFont="1" applyFill="1" applyBorder="1" applyAlignment="1">
      <alignment horizontal="center"/>
    </xf>
    <xf numFmtId="2" fontId="69" fillId="0" borderId="0" xfId="42" applyNumberFormat="1" applyFont="1" applyFill="1" applyAlignment="1">
      <alignment horizontal="center" vertical="center"/>
    </xf>
    <xf numFmtId="2" fontId="8" fillId="0" borderId="27" xfId="42" applyNumberFormat="1" applyFont="1" applyFill="1" applyBorder="1" applyAlignment="1">
      <alignment horizontal="center" vertical="center"/>
    </xf>
    <xf numFmtId="10" fontId="8" fillId="0" borderId="0" xfId="63" applyNumberFormat="1" applyFont="1" applyFill="1" applyBorder="1" applyAlignment="1">
      <alignment horizontal="center" vertical="center"/>
    </xf>
    <xf numFmtId="2" fontId="77" fillId="0" borderId="0" xfId="0" applyNumberFormat="1" applyFont="1" applyBorder="1" applyAlignment="1">
      <alignment/>
    </xf>
    <xf numFmtId="2" fontId="6" fillId="0" borderId="23" xfId="0" applyNumberFormat="1" applyFont="1" applyFill="1" applyBorder="1" applyAlignment="1">
      <alignment horizontal="center"/>
    </xf>
    <xf numFmtId="43" fontId="0" fillId="0" borderId="0" xfId="42" applyNumberFormat="1" applyFont="1" applyAlignment="1">
      <alignment/>
    </xf>
    <xf numFmtId="43" fontId="0" fillId="0" borderId="0" xfId="0" applyNumberFormat="1" applyAlignment="1">
      <alignment/>
    </xf>
    <xf numFmtId="0" fontId="23" fillId="0" borderId="0" xfId="0" applyFont="1" applyAlignment="1">
      <alignment/>
    </xf>
    <xf numFmtId="43" fontId="23" fillId="0" borderId="0" xfId="0" applyNumberFormat="1" applyFont="1" applyAlignment="1">
      <alignment/>
    </xf>
    <xf numFmtId="0" fontId="0" fillId="0" borderId="0" xfId="0" applyFill="1" applyAlignment="1">
      <alignment/>
    </xf>
    <xf numFmtId="0" fontId="62" fillId="0" borderId="0" xfId="0" applyFont="1" applyFill="1" applyAlignment="1">
      <alignment/>
    </xf>
    <xf numFmtId="2" fontId="8" fillId="0" borderId="23" xfId="42" applyNumberFormat="1" applyFont="1" applyFill="1" applyBorder="1" applyAlignment="1">
      <alignment horizontal="center"/>
    </xf>
    <xf numFmtId="0" fontId="10" fillId="35" borderId="0" xfId="0" applyFont="1" applyFill="1" applyAlignment="1">
      <alignment/>
    </xf>
    <xf numFmtId="0" fontId="62" fillId="0" borderId="0" xfId="0" applyFont="1" applyAlignment="1">
      <alignment/>
    </xf>
    <xf numFmtId="0" fontId="80" fillId="0" borderId="0" xfId="0" applyFont="1" applyAlignment="1">
      <alignment/>
    </xf>
    <xf numFmtId="43" fontId="80" fillId="0" borderId="0" xfId="42" applyFont="1" applyAlignment="1">
      <alignment/>
    </xf>
    <xf numFmtId="49" fontId="80" fillId="35" borderId="0" xfId="0" applyNumberFormat="1" applyFont="1" applyFill="1" applyBorder="1" applyAlignment="1">
      <alignment/>
    </xf>
    <xf numFmtId="43" fontId="81" fillId="0" borderId="0" xfId="42" applyFont="1" applyFill="1" applyAlignment="1">
      <alignment horizontal="center"/>
    </xf>
    <xf numFmtId="43" fontId="81" fillId="0" borderId="0" xfId="42" applyFont="1" applyFill="1" applyBorder="1" applyAlignment="1">
      <alignment horizontal="center"/>
    </xf>
    <xf numFmtId="43" fontId="80" fillId="0" borderId="0" xfId="42" applyNumberFormat="1" applyFont="1" applyAlignment="1">
      <alignment/>
    </xf>
    <xf numFmtId="43" fontId="80" fillId="0" borderId="0" xfId="42" applyNumberFormat="1" applyFont="1" applyBorder="1" applyAlignment="1">
      <alignment/>
    </xf>
    <xf numFmtId="10" fontId="80" fillId="0" borderId="0" xfId="63" applyNumberFormat="1" applyFont="1" applyBorder="1" applyAlignment="1">
      <alignment/>
    </xf>
    <xf numFmtId="43" fontId="80" fillId="0" borderId="0" xfId="42" applyFont="1" applyBorder="1" applyAlignment="1">
      <alignment/>
    </xf>
    <xf numFmtId="165" fontId="81" fillId="0" borderId="0" xfId="42" applyNumberFormat="1" applyFont="1" applyBorder="1" applyAlignment="1">
      <alignment/>
    </xf>
    <xf numFmtId="2" fontId="80" fillId="0" borderId="0" xfId="42" applyNumberFormat="1" applyFont="1" applyAlignment="1">
      <alignment/>
    </xf>
    <xf numFmtId="2" fontId="80" fillId="0" borderId="0" xfId="0" applyNumberFormat="1" applyFont="1" applyAlignment="1">
      <alignment/>
    </xf>
    <xf numFmtId="2" fontId="80" fillId="0" borderId="0" xfId="0" applyNumberFormat="1" applyFont="1" applyFill="1" applyBorder="1" applyAlignment="1">
      <alignment/>
    </xf>
    <xf numFmtId="9" fontId="80" fillId="0" borderId="0" xfId="63" applyFont="1" applyBorder="1" applyAlignment="1">
      <alignment/>
    </xf>
    <xf numFmtId="2" fontId="80" fillId="0" borderId="0" xfId="0" applyNumberFormat="1" applyFont="1" applyBorder="1" applyAlignment="1">
      <alignment/>
    </xf>
    <xf numFmtId="49" fontId="80" fillId="0" borderId="0" xfId="42" applyNumberFormat="1" applyFont="1" applyBorder="1" applyAlignment="1">
      <alignment/>
    </xf>
    <xf numFmtId="49" fontId="8" fillId="35" borderId="0" xfId="0" applyNumberFormat="1" applyFont="1" applyFill="1" applyBorder="1" applyAlignment="1">
      <alignment/>
    </xf>
    <xf numFmtId="49" fontId="69" fillId="0" borderId="0" xfId="0" applyNumberFormat="1" applyFont="1" applyAlignment="1">
      <alignment vertical="center"/>
    </xf>
    <xf numFmtId="49" fontId="69" fillId="0" borderId="23" xfId="0" applyNumberFormat="1" applyFont="1" applyBorder="1" applyAlignment="1">
      <alignment/>
    </xf>
    <xf numFmtId="2" fontId="8" fillId="0" borderId="0" xfId="42" applyNumberFormat="1" applyFont="1" applyFill="1" applyBorder="1" applyAlignment="1">
      <alignment horizontal="center" vertical="center"/>
    </xf>
    <xf numFmtId="2" fontId="7" fillId="0" borderId="0" xfId="42" applyNumberFormat="1" applyFont="1" applyFill="1" applyBorder="1" applyAlignment="1">
      <alignment horizontal="right"/>
    </xf>
    <xf numFmtId="49" fontId="68" fillId="0" borderId="0" xfId="0" applyNumberFormat="1" applyFont="1" applyBorder="1" applyAlignment="1">
      <alignment/>
    </xf>
    <xf numFmtId="2" fontId="69" fillId="0" borderId="0" xfId="42" applyNumberFormat="1" applyFont="1" applyBorder="1" applyAlignment="1">
      <alignment horizontal="center" vertical="center"/>
    </xf>
    <xf numFmtId="43" fontId="0" fillId="0" borderId="0" xfId="42" applyNumberFormat="1" applyFont="1" applyBorder="1" applyAlignment="1">
      <alignment/>
    </xf>
    <xf numFmtId="43" fontId="69" fillId="0" borderId="0" xfId="42" applyNumberFormat="1" applyFont="1" applyBorder="1" applyAlignment="1">
      <alignment horizontal="left"/>
    </xf>
    <xf numFmtId="0" fontId="68" fillId="0" borderId="0" xfId="0" applyFont="1" applyFill="1" applyBorder="1" applyAlignment="1">
      <alignment/>
    </xf>
    <xf numFmtId="49" fontId="68" fillId="0" borderId="0" xfId="0" applyNumberFormat="1" applyFont="1" applyFill="1" applyBorder="1" applyAlignment="1">
      <alignment/>
    </xf>
    <xf numFmtId="2" fontId="73" fillId="0" borderId="0" xfId="0" applyNumberFormat="1" applyFont="1" applyAlignment="1">
      <alignment/>
    </xf>
    <xf numFmtId="2" fontId="73" fillId="0" borderId="0" xfId="42" applyNumberFormat="1" applyFont="1" applyAlignment="1">
      <alignment/>
    </xf>
    <xf numFmtId="2" fontId="77" fillId="0" borderId="25" xfId="0" applyNumberFormat="1" applyFont="1" applyBorder="1" applyAlignment="1">
      <alignment horizontal="center"/>
    </xf>
    <xf numFmtId="2" fontId="77" fillId="0" borderId="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82" fillId="0" borderId="0" xfId="0" applyFont="1" applyAlignment="1">
      <alignment/>
    </xf>
    <xf numFmtId="2" fontId="82" fillId="0" borderId="0" xfId="0" applyNumberFormat="1" applyFont="1" applyAlignment="1">
      <alignment/>
    </xf>
    <xf numFmtId="165" fontId="82" fillId="0" borderId="0" xfId="42" applyNumberFormat="1" applyFont="1" applyAlignment="1">
      <alignment/>
    </xf>
    <xf numFmtId="2" fontId="83" fillId="0" borderId="0" xfId="0" applyNumberFormat="1" applyFont="1" applyAlignment="1">
      <alignment/>
    </xf>
    <xf numFmtId="2" fontId="84" fillId="0" borderId="0" xfId="0" applyNumberFormat="1" applyFont="1" applyFill="1" applyAlignment="1">
      <alignment/>
    </xf>
    <xf numFmtId="0" fontId="1" fillId="0" borderId="0" xfId="57" applyFont="1" applyFill="1" applyBorder="1" applyAlignment="1">
      <alignment wrapText="1"/>
      <protection/>
    </xf>
    <xf numFmtId="43" fontId="0" fillId="0" borderId="0" xfId="42" applyNumberFormat="1" applyFont="1" applyFill="1" applyBorder="1" applyAlignment="1">
      <alignment/>
    </xf>
    <xf numFmtId="2" fontId="69" fillId="0" borderId="0" xfId="42" applyNumberFormat="1" applyFont="1" applyFill="1" applyBorder="1" applyAlignment="1">
      <alignment/>
    </xf>
    <xf numFmtId="2" fontId="69" fillId="0" borderId="42" xfId="0" applyNumberFormat="1" applyFont="1" applyFill="1" applyBorder="1" applyAlignment="1">
      <alignment horizontal="center"/>
    </xf>
    <xf numFmtId="0" fontId="1" fillId="0" borderId="43" xfId="58" applyFont="1" applyFill="1" applyBorder="1" applyAlignment="1">
      <alignment wrapText="1"/>
      <protection/>
    </xf>
    <xf numFmtId="2" fontId="0" fillId="0" borderId="0" xfId="0" applyNumberFormat="1" applyBorder="1" applyAlignment="1">
      <alignment/>
    </xf>
    <xf numFmtId="0" fontId="1" fillId="0" borderId="0" xfId="58" applyFont="1" applyFill="1" applyBorder="1" applyAlignment="1">
      <alignment wrapText="1"/>
      <protection/>
    </xf>
    <xf numFmtId="0" fontId="1" fillId="0" borderId="0" xfId="58" applyFont="1" applyFill="1" applyBorder="1" applyAlignment="1">
      <alignment/>
      <protection/>
    </xf>
    <xf numFmtId="0" fontId="1" fillId="0" borderId="0" xfId="60" applyFont="1" applyFill="1" applyBorder="1" applyAlignment="1">
      <alignment/>
      <protection/>
    </xf>
    <xf numFmtId="43" fontId="0" fillId="0" borderId="0" xfId="42" applyFont="1" applyFill="1" applyBorder="1" applyAlignment="1">
      <alignment/>
    </xf>
    <xf numFmtId="2" fontId="69" fillId="0" borderId="41" xfId="42" applyNumberFormat="1" applyFont="1" applyBorder="1" applyAlignment="1">
      <alignment horizontal="center"/>
    </xf>
    <xf numFmtId="0" fontId="1" fillId="0" borderId="0" xfId="59" applyFont="1" applyFill="1" applyBorder="1" applyAlignment="1">
      <alignment/>
      <protection/>
    </xf>
    <xf numFmtId="43" fontId="80" fillId="0" borderId="0" xfId="42" applyFont="1" applyFill="1" applyBorder="1" applyAlignment="1">
      <alignment/>
    </xf>
    <xf numFmtId="0" fontId="62" fillId="0" borderId="0" xfId="59" applyFont="1" applyFill="1" applyBorder="1" applyAlignment="1">
      <alignment/>
      <protection/>
    </xf>
    <xf numFmtId="43" fontId="62" fillId="0" borderId="0" xfId="42" applyNumberFormat="1" applyFont="1" applyFill="1" applyBorder="1" applyAlignment="1">
      <alignment/>
    </xf>
    <xf numFmtId="2" fontId="1" fillId="0" borderId="0" xfId="59" applyNumberFormat="1" applyFont="1" applyFill="1" applyBorder="1" applyAlignment="1">
      <alignment horizontal="center"/>
      <protection/>
    </xf>
    <xf numFmtId="2" fontId="69" fillId="0" borderId="42" xfId="42" applyNumberFormat="1" applyFont="1" applyBorder="1" applyAlignment="1">
      <alignment horizontal="center"/>
    </xf>
    <xf numFmtId="43" fontId="0" fillId="0" borderId="0" xfId="42" applyNumberFormat="1" applyFont="1" applyFill="1" applyAlignment="1">
      <alignment/>
    </xf>
    <xf numFmtId="2" fontId="8" fillId="0" borderId="0" xfId="0" applyNumberFormat="1" applyFont="1" applyAlignment="1">
      <alignment horizontal="center"/>
    </xf>
    <xf numFmtId="2" fontId="8" fillId="0" borderId="0" xfId="42" applyNumberFormat="1" applyFont="1" applyAlignment="1">
      <alignment horizontal="center"/>
    </xf>
    <xf numFmtId="10" fontId="73" fillId="0" borderId="0" xfId="63" applyNumberFormat="1" applyFont="1" applyAlignment="1">
      <alignment/>
    </xf>
    <xf numFmtId="2" fontId="75" fillId="0" borderId="0" xfId="0" applyNumberFormat="1" applyFont="1" applyFill="1" applyBorder="1" applyAlignment="1">
      <alignment horizontal="center"/>
    </xf>
    <xf numFmtId="2" fontId="75" fillId="0" borderId="0" xfId="0" applyNumberFormat="1" applyFont="1" applyFill="1" applyAlignment="1">
      <alignment horizontal="center"/>
    </xf>
    <xf numFmtId="2" fontId="75" fillId="0" borderId="0" xfId="63" applyNumberFormat="1" applyFont="1" applyFill="1" applyBorder="1" applyAlignment="1">
      <alignment horizontal="center"/>
    </xf>
    <xf numFmtId="2" fontId="75" fillId="0" borderId="0" xfId="63" applyNumberFormat="1" applyFont="1" applyFill="1" applyAlignment="1">
      <alignment horizontal="center"/>
    </xf>
    <xf numFmtId="2" fontId="75" fillId="0" borderId="0" xfId="63" applyNumberFormat="1" applyFont="1" applyBorder="1" applyAlignment="1">
      <alignment/>
    </xf>
    <xf numFmtId="2" fontId="7" fillId="0" borderId="25" xfId="42" applyNumberFormat="1" applyFont="1" applyFill="1" applyBorder="1" applyAlignment="1">
      <alignment horizontal="center"/>
    </xf>
    <xf numFmtId="2" fontId="7" fillId="35" borderId="25" xfId="42" applyNumberFormat="1" applyFont="1" applyFill="1" applyBorder="1" applyAlignment="1">
      <alignment horizontal="center"/>
    </xf>
    <xf numFmtId="0" fontId="73" fillId="35" borderId="29" xfId="0" applyFont="1" applyFill="1" applyBorder="1" applyAlignment="1">
      <alignment horizontal="center"/>
    </xf>
    <xf numFmtId="0" fontId="68" fillId="35" borderId="31" xfId="0" applyFont="1" applyFill="1" applyBorder="1" applyAlignment="1">
      <alignment horizontal="center" wrapText="1"/>
    </xf>
    <xf numFmtId="165" fontId="68" fillId="34" borderId="0" xfId="42" applyNumberFormat="1" applyFont="1" applyFill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xportscommodity" xfId="56"/>
    <cellStyle name="Normal_Sheet1" xfId="57"/>
    <cellStyle name="Normal_Sheet3" xfId="58"/>
    <cellStyle name="Normal_Sheet4" xfId="59"/>
    <cellStyle name="Normal_Sheet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Rwanda's Formal External Trade in Goods  (values in US$ million) </a:t>
            </a:r>
          </a:p>
        </c:rich>
      </c:tx>
      <c:layout>
        <c:manualLayout>
          <c:xMode val="factor"/>
          <c:yMode val="factor"/>
          <c:x val="-0.001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10775"/>
          <c:w val="0.8945"/>
          <c:h val="0.89"/>
        </c:manualLayout>
      </c:layout>
      <c:lineChart>
        <c:grouping val="standard"/>
        <c:varyColors val="0"/>
        <c:ser>
          <c:idx val="0"/>
          <c:order val="0"/>
          <c:tx>
            <c:strRef>
              <c:f>'Graph Overall'!$B$4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'Graph Overall'!$C$3:$M$3</c:f>
              <c:strCache/>
            </c:strRef>
          </c:cat>
          <c:val>
            <c:numRef>
              <c:f>'Graph Overall'!$C$4:$M$4</c:f>
              <c:numCache/>
            </c:numRef>
          </c:val>
          <c:smooth val="0"/>
        </c:ser>
        <c:ser>
          <c:idx val="1"/>
          <c:order val="1"/>
          <c:tx>
            <c:strRef>
              <c:f>'Graph Overall'!$B$5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'Graph Overall'!$C$3:$M$3</c:f>
              <c:strCache/>
            </c:strRef>
          </c:cat>
          <c:val>
            <c:numRef>
              <c:f>'Graph Overall'!$C$5:$M$5</c:f>
              <c:numCache/>
            </c:numRef>
          </c:val>
          <c:smooth val="0"/>
        </c:ser>
        <c:ser>
          <c:idx val="2"/>
          <c:order val="2"/>
          <c:tx>
            <c:strRef>
              <c:f>'Graph Overall'!$B$6</c:f>
              <c:strCache>
                <c:ptCount val="1"/>
                <c:pt idx="0">
                  <c:v>Re-Exports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'Graph Overall'!$C$3:$M$3</c:f>
              <c:strCache/>
            </c:strRef>
          </c:cat>
          <c:val>
            <c:numRef>
              <c:f>'Graph Overall'!$C$6:$M$6</c:f>
              <c:numCache/>
            </c:numRef>
          </c:val>
          <c:smooth val="0"/>
        </c:ser>
        <c:ser>
          <c:idx val="3"/>
          <c:order val="3"/>
          <c:tx>
            <c:strRef>
              <c:f>'Graph Overall'!$B$7</c:f>
              <c:strCache>
                <c:ptCount val="1"/>
                <c:pt idx="0">
                  <c:v>Total Trade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'Graph Overall'!$C$3:$M$3</c:f>
              <c:strCache/>
            </c:strRef>
          </c:cat>
          <c:val>
            <c:numRef>
              <c:f>'Graph Overall'!$C$7:$M$7</c:f>
              <c:numCache/>
            </c:numRef>
          </c:val>
          <c:smooth val="0"/>
        </c:ser>
        <c:ser>
          <c:idx val="4"/>
          <c:order val="4"/>
          <c:tx>
            <c:strRef>
              <c:f>'Graph Overall'!$B$8</c:f>
              <c:strCache>
                <c:ptCount val="1"/>
                <c:pt idx="0">
                  <c:v>Trade Balance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'Graph Overall'!$C$3:$M$3</c:f>
              <c:strCache/>
            </c:strRef>
          </c:cat>
          <c:val>
            <c:numRef>
              <c:f>'Graph Overall'!$C$8:$M$8</c:f>
              <c:numCache/>
            </c:numRef>
          </c:val>
          <c:smooth val="0"/>
        </c:ser>
        <c:marker val="1"/>
        <c:axId val="40171723"/>
        <c:axId val="26001188"/>
      </c:lineChart>
      <c:catAx>
        <c:axId val="401717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6001188"/>
        <c:crosses val="autoZero"/>
        <c:auto val="1"/>
        <c:lblOffset val="100"/>
        <c:tickLblSkip val="1"/>
        <c:noMultiLvlLbl val="0"/>
      </c:catAx>
      <c:valAx>
        <c:axId val="26001188"/>
        <c:scaling>
          <c:orientation val="minMax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1717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3325"/>
          <c:y val="0.11575"/>
          <c:w val="0.7295"/>
          <c:h val="0.0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Rwanda's External Trade with EAC  (values in US$ million) </a:t>
            </a:r>
          </a:p>
        </c:rich>
      </c:tx>
      <c:layout>
        <c:manualLayout>
          <c:xMode val="factor"/>
          <c:yMode val="factor"/>
          <c:x val="0.02675"/>
          <c:y val="-0.04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825"/>
          <c:y val="0.203"/>
          <c:w val="0.74625"/>
          <c:h val="0.81225"/>
        </c:manualLayout>
      </c:layout>
      <c:lineChart>
        <c:grouping val="standard"/>
        <c:varyColors val="0"/>
        <c:ser>
          <c:idx val="0"/>
          <c:order val="0"/>
          <c:tx>
            <c:strRef>
              <c:f>'Graph EAC'!$B$5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 EAC'!$C$4:$M$4</c:f>
              <c:strCache/>
            </c:strRef>
          </c:cat>
          <c:val>
            <c:numRef>
              <c:f>'Graph EAC'!$C$5:$M$5</c:f>
              <c:numCache/>
            </c:numRef>
          </c:val>
          <c:smooth val="0"/>
        </c:ser>
        <c:ser>
          <c:idx val="1"/>
          <c:order val="1"/>
          <c:tx>
            <c:strRef>
              <c:f>'Graph EAC'!$B$6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 EAC'!$C$4:$M$4</c:f>
              <c:strCache/>
            </c:strRef>
          </c:cat>
          <c:val>
            <c:numRef>
              <c:f>'Graph EAC'!$C$6:$M$6</c:f>
              <c:numCache/>
            </c:numRef>
          </c:val>
          <c:smooth val="0"/>
        </c:ser>
        <c:ser>
          <c:idx val="2"/>
          <c:order val="2"/>
          <c:tx>
            <c:strRef>
              <c:f>'Graph EAC'!$B$7</c:f>
              <c:strCache>
                <c:ptCount val="1"/>
                <c:pt idx="0">
                  <c:v>Re-Exports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 EAC'!$C$4:$M$4</c:f>
              <c:strCache/>
            </c:strRef>
          </c:cat>
          <c:val>
            <c:numRef>
              <c:f>'Graph EAC'!$C$7:$M$7</c:f>
              <c:numCache/>
            </c:numRef>
          </c:val>
          <c:smooth val="0"/>
        </c:ser>
        <c:marker val="1"/>
        <c:axId val="32684101"/>
        <c:axId val="25721454"/>
      </c:lineChart>
      <c:catAx>
        <c:axId val="326841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721454"/>
        <c:crosses val="autoZero"/>
        <c:auto val="1"/>
        <c:lblOffset val="100"/>
        <c:tickLblSkip val="1"/>
        <c:noMultiLvlLbl val="0"/>
      </c:catAx>
      <c:valAx>
        <c:axId val="25721454"/>
        <c:scaling>
          <c:orientation val="minMax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6841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075"/>
          <c:y val="0.45075"/>
          <c:w val="0.221"/>
          <c:h val="0.2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9</xdr:row>
      <xdr:rowOff>28575</xdr:rowOff>
    </xdr:from>
    <xdr:to>
      <xdr:col>9</xdr:col>
      <xdr:colOff>95250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1000125" y="2181225"/>
        <a:ext cx="70961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12</xdr:row>
      <xdr:rowOff>114300</xdr:rowOff>
    </xdr:from>
    <xdr:to>
      <xdr:col>7</xdr:col>
      <xdr:colOff>504825</xdr:colOff>
      <xdr:row>23</xdr:row>
      <xdr:rowOff>114300</xdr:rowOff>
    </xdr:to>
    <xdr:graphicFrame>
      <xdr:nvGraphicFramePr>
        <xdr:cNvPr id="1" name="Chart 2"/>
        <xdr:cNvGraphicFramePr/>
      </xdr:nvGraphicFramePr>
      <xdr:xfrm>
        <a:off x="400050" y="2590800"/>
        <a:ext cx="469582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O27"/>
  <sheetViews>
    <sheetView tabSelected="1" zoomScalePageLayoutView="0" workbookViewId="0" topLeftCell="B1">
      <selection activeCell="E26" sqref="E26"/>
    </sheetView>
  </sheetViews>
  <sheetFormatPr defaultColWidth="12.57421875" defaultRowHeight="15"/>
  <cols>
    <col min="1" max="1" width="12.57421875" style="21" customWidth="1"/>
    <col min="2" max="2" width="20.00390625" style="21" customWidth="1"/>
    <col min="3" max="3" width="12.00390625" style="21" customWidth="1"/>
    <col min="4" max="16384" width="12.57421875" style="21" customWidth="1"/>
  </cols>
  <sheetData>
    <row r="1" spans="2:12" ht="18.7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2:12" ht="18.75">
      <c r="B2" s="75" t="s">
        <v>143</v>
      </c>
      <c r="C2" s="75"/>
      <c r="D2" s="75"/>
      <c r="E2" s="75"/>
      <c r="F2" s="75"/>
      <c r="G2" s="23"/>
      <c r="H2" s="23"/>
      <c r="I2" s="23"/>
      <c r="J2" s="23"/>
      <c r="K2" s="23"/>
      <c r="L2" s="20"/>
    </row>
    <row r="3" spans="2:13" ht="19.5" thickBot="1">
      <c r="B3" s="76"/>
      <c r="C3" s="77" t="s">
        <v>39</v>
      </c>
      <c r="D3" s="77" t="s">
        <v>40</v>
      </c>
      <c r="E3" s="77" t="s">
        <v>41</v>
      </c>
      <c r="F3" s="77" t="s">
        <v>42</v>
      </c>
      <c r="G3" s="77" t="s">
        <v>45</v>
      </c>
      <c r="H3" s="77" t="s">
        <v>51</v>
      </c>
      <c r="I3" s="77" t="s">
        <v>120</v>
      </c>
      <c r="J3" s="77" t="s">
        <v>125</v>
      </c>
      <c r="K3" s="77" t="s">
        <v>141</v>
      </c>
      <c r="L3" s="77" t="s">
        <v>165</v>
      </c>
      <c r="M3" s="77" t="s">
        <v>178</v>
      </c>
    </row>
    <row r="4" spans="2:13" ht="18.75">
      <c r="B4" s="78" t="s">
        <v>2</v>
      </c>
      <c r="C4" s="79">
        <v>92.15528348947525</v>
      </c>
      <c r="D4" s="79">
        <v>104.73945905606624</v>
      </c>
      <c r="E4" s="79">
        <v>129.94642316139922</v>
      </c>
      <c r="F4" s="79">
        <v>124.74735184815792</v>
      </c>
      <c r="G4" s="80">
        <v>100.64483811658162</v>
      </c>
      <c r="H4" s="80">
        <v>93.8920106288304</v>
      </c>
      <c r="I4" s="80">
        <v>114.23969537181043</v>
      </c>
      <c r="J4" s="80">
        <v>97.02603892219305</v>
      </c>
      <c r="K4" s="80">
        <v>91.79488089267602</v>
      </c>
      <c r="L4" s="80">
        <v>92.23733468302774</v>
      </c>
      <c r="M4" s="80">
        <v>112.53566060767653</v>
      </c>
    </row>
    <row r="5" spans="2:13" ht="18.75">
      <c r="B5" s="81" t="s">
        <v>3</v>
      </c>
      <c r="C5" s="79">
        <v>520.8380150630691</v>
      </c>
      <c r="D5" s="79">
        <v>478.3793420472168</v>
      </c>
      <c r="E5" s="79">
        <v>476.9554050254887</v>
      </c>
      <c r="F5" s="79">
        <v>457.0483780248259</v>
      </c>
      <c r="G5" s="80">
        <v>432.606439250053</v>
      </c>
      <c r="H5" s="80">
        <v>470.703320726074</v>
      </c>
      <c r="I5" s="80">
        <v>481.14524464652476</v>
      </c>
      <c r="J5" s="80">
        <v>478.75441095884696</v>
      </c>
      <c r="K5" s="80">
        <v>456.9287477670117</v>
      </c>
      <c r="L5" s="80">
        <v>483.86264339228075</v>
      </c>
      <c r="M5" s="80">
        <v>439.3890361748015</v>
      </c>
    </row>
    <row r="6" spans="2:13" ht="18.75">
      <c r="B6" s="81" t="s">
        <v>4</v>
      </c>
      <c r="C6" s="79">
        <v>39.03937066113252</v>
      </c>
      <c r="D6" s="79">
        <v>58.742062968060736</v>
      </c>
      <c r="E6" s="79">
        <v>63.928630288285916</v>
      </c>
      <c r="F6" s="79">
        <v>38.09188603384406</v>
      </c>
      <c r="G6" s="80">
        <v>38.09152778137202</v>
      </c>
      <c r="H6" s="80">
        <v>46.126058634526885</v>
      </c>
      <c r="I6" s="80">
        <v>46.052593380955</v>
      </c>
      <c r="J6" s="80">
        <v>39.89698969656778</v>
      </c>
      <c r="K6" s="80">
        <v>41.031331711794046</v>
      </c>
      <c r="L6" s="80">
        <v>50.433116070813405</v>
      </c>
      <c r="M6" s="80">
        <v>51.51546274939369</v>
      </c>
    </row>
    <row r="7" spans="2:15" ht="18.75">
      <c r="B7" s="81" t="s">
        <v>43</v>
      </c>
      <c r="C7" s="82">
        <v>652.0326692136769</v>
      </c>
      <c r="D7" s="82">
        <v>627.5004873620103</v>
      </c>
      <c r="E7" s="82">
        <v>671.5200587336378</v>
      </c>
      <c r="F7" s="82">
        <v>623.2446327285841</v>
      </c>
      <c r="G7" s="83">
        <v>571.3428051480066</v>
      </c>
      <c r="H7" s="83">
        <v>610.7213899894313</v>
      </c>
      <c r="I7" s="83">
        <v>641.4375333992903</v>
      </c>
      <c r="J7" s="83">
        <v>615.6774395776077</v>
      </c>
      <c r="K7" s="83">
        <v>589.7549603714817</v>
      </c>
      <c r="L7" s="83">
        <v>626.5330941461219</v>
      </c>
      <c r="M7" s="83">
        <v>603.4401595318717</v>
      </c>
      <c r="N7" s="91"/>
      <c r="O7" s="91"/>
    </row>
    <row r="8" spans="2:15" ht="18.75">
      <c r="B8" s="81" t="s">
        <v>44</v>
      </c>
      <c r="C8" s="84">
        <v>-389.6433609124613</v>
      </c>
      <c r="D8" s="84">
        <v>-314.8978200230898</v>
      </c>
      <c r="E8" s="84">
        <v>-283.08035157580355</v>
      </c>
      <c r="F8" s="84">
        <v>-294.2091401428239</v>
      </c>
      <c r="G8" s="84">
        <v>-293.8700733520993</v>
      </c>
      <c r="H8" s="84">
        <v>-330.68525146271674</v>
      </c>
      <c r="I8" s="84">
        <v>-320.8529558937593</v>
      </c>
      <c r="J8" s="84">
        <v>-341.8313823400861</v>
      </c>
      <c r="K8" s="84">
        <v>-324.10253516254164</v>
      </c>
      <c r="L8" s="84">
        <v>-341.19219263843956</v>
      </c>
      <c r="M8" s="84">
        <v>-275.3379128177313</v>
      </c>
      <c r="N8" s="91"/>
      <c r="O8" s="91"/>
    </row>
    <row r="9" spans="2:14" ht="18.75">
      <c r="B9" s="85" t="s">
        <v>159</v>
      </c>
      <c r="G9" s="86"/>
      <c r="H9" s="86"/>
      <c r="I9" s="20"/>
      <c r="J9" s="20"/>
      <c r="K9" s="20"/>
      <c r="M9" s="89"/>
      <c r="N9" s="91"/>
    </row>
    <row r="10" spans="7:14" ht="16.5">
      <c r="G10" s="87"/>
      <c r="H10" s="87"/>
      <c r="J10" s="88"/>
      <c r="K10" s="89"/>
      <c r="N10" s="91"/>
    </row>
    <row r="11" spans="7:14" ht="16.5">
      <c r="G11" s="90"/>
      <c r="H11" s="90"/>
      <c r="I11" s="90"/>
      <c r="J11" s="90"/>
      <c r="K11" s="91"/>
      <c r="M11" s="89"/>
      <c r="N11" s="91"/>
    </row>
    <row r="12" spans="7:13" ht="16.5">
      <c r="G12" s="90"/>
      <c r="H12" s="90"/>
      <c r="I12" s="90"/>
      <c r="J12" s="90"/>
      <c r="K12" s="91"/>
      <c r="L12" s="91"/>
      <c r="M12" s="91"/>
    </row>
    <row r="13" spans="7:13" ht="16.5">
      <c r="G13" s="90"/>
      <c r="H13" s="90"/>
      <c r="I13" s="90"/>
      <c r="J13" s="90"/>
      <c r="K13" s="90"/>
      <c r="M13" s="91"/>
    </row>
    <row r="14" spans="11:13" ht="16.5">
      <c r="K14" s="90"/>
      <c r="L14" s="91"/>
      <c r="M14" s="21" t="s">
        <v>164</v>
      </c>
    </row>
    <row r="15" ht="16.5">
      <c r="K15" s="90"/>
    </row>
    <row r="17" ht="16.5">
      <c r="M17" s="89"/>
    </row>
    <row r="18" ht="16.5">
      <c r="L18" s="90"/>
    </row>
    <row r="19" ht="16.5">
      <c r="L19" s="90"/>
    </row>
    <row r="20" ht="16.5">
      <c r="L20" s="90"/>
    </row>
    <row r="25" ht="16.5">
      <c r="J25" s="90"/>
    </row>
    <row r="26" ht="16.5">
      <c r="J26" s="90"/>
    </row>
    <row r="27" ht="16.5">
      <c r="J27" s="90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O273"/>
  <sheetViews>
    <sheetView zoomScalePageLayoutView="0" workbookViewId="0" topLeftCell="A1">
      <selection activeCell="M30" sqref="M30"/>
    </sheetView>
  </sheetViews>
  <sheetFormatPr defaultColWidth="9.140625" defaultRowHeight="15"/>
  <cols>
    <col min="1" max="1" width="33.140625" style="289" customWidth="1"/>
    <col min="2" max="9" width="9.140625" style="289" customWidth="1"/>
    <col min="10" max="10" width="10.7109375" style="289" customWidth="1"/>
    <col min="11" max="12" width="9.57421875" style="289" customWidth="1"/>
    <col min="13" max="13" width="15.140625" style="289" customWidth="1"/>
    <col min="14" max="15" width="15.57421875" style="289" customWidth="1"/>
    <col min="16" max="16384" width="9.140625" style="289" customWidth="1"/>
  </cols>
  <sheetData>
    <row r="1" s="120" customFormat="1" ht="18" customHeight="1">
      <c r="A1" s="278" t="s">
        <v>77</v>
      </c>
    </row>
    <row r="2" s="120" customFormat="1" ht="15.75">
      <c r="D2" s="279"/>
    </row>
    <row r="3" s="120" customFormat="1" ht="15.75">
      <c r="A3" s="27" t="s">
        <v>186</v>
      </c>
    </row>
    <row r="4" spans="10:13" s="120" customFormat="1" ht="15.75">
      <c r="J4" s="26"/>
      <c r="K4" s="26"/>
      <c r="L4" s="26"/>
      <c r="M4" s="58"/>
    </row>
    <row r="5" spans="2:13" s="120" customFormat="1" ht="17.25" customHeight="1">
      <c r="B5" s="280"/>
      <c r="C5" s="281"/>
      <c r="D5" s="282" t="s">
        <v>78</v>
      </c>
      <c r="E5" s="282"/>
      <c r="F5" s="283"/>
      <c r="G5" s="29"/>
      <c r="H5" s="29"/>
      <c r="J5" s="26"/>
      <c r="K5" s="26"/>
      <c r="L5" s="26"/>
      <c r="M5" s="58"/>
    </row>
    <row r="6" spans="1:15" s="120" customFormat="1" ht="15.75">
      <c r="A6" s="259" t="s">
        <v>79</v>
      </c>
      <c r="B6" s="33" t="s">
        <v>39</v>
      </c>
      <c r="C6" s="33" t="s">
        <v>40</v>
      </c>
      <c r="D6" s="33" t="s">
        <v>41</v>
      </c>
      <c r="E6" s="33" t="s">
        <v>42</v>
      </c>
      <c r="F6" s="33" t="s">
        <v>45</v>
      </c>
      <c r="G6" s="33" t="s">
        <v>51</v>
      </c>
      <c r="H6" s="33" t="s">
        <v>120</v>
      </c>
      <c r="I6" s="33" t="s">
        <v>125</v>
      </c>
      <c r="J6" s="33" t="s">
        <v>141</v>
      </c>
      <c r="K6" s="33" t="s">
        <v>165</v>
      </c>
      <c r="L6" s="33" t="s">
        <v>178</v>
      </c>
      <c r="M6" s="35" t="s">
        <v>179</v>
      </c>
      <c r="N6" s="36" t="s">
        <v>180</v>
      </c>
      <c r="O6" s="36" t="s">
        <v>181</v>
      </c>
    </row>
    <row r="7" spans="1:15" s="120" customFormat="1" ht="15.75">
      <c r="A7" s="259" t="s">
        <v>80</v>
      </c>
      <c r="B7" s="284">
        <v>38.786512911354876</v>
      </c>
      <c r="C7" s="284">
        <v>58.65961666420452</v>
      </c>
      <c r="D7" s="284">
        <v>63.72504194830433</v>
      </c>
      <c r="E7" s="284">
        <v>37.769219304422755</v>
      </c>
      <c r="F7" s="284">
        <v>37.87009157850486</v>
      </c>
      <c r="G7" s="284">
        <v>45.90541990683578</v>
      </c>
      <c r="H7" s="284">
        <v>45.98112106157072</v>
      </c>
      <c r="I7" s="284">
        <v>39.77691040087701</v>
      </c>
      <c r="J7" s="38">
        <v>41.031331711794046</v>
      </c>
      <c r="K7" s="38">
        <v>50.433116070813405</v>
      </c>
      <c r="L7" s="285">
        <v>51.51546274939369</v>
      </c>
      <c r="M7" s="39">
        <f>L7/L$7*100</f>
        <v>100</v>
      </c>
      <c r="N7" s="40">
        <f>L7/K7-1</f>
        <v>0.021461031221242655</v>
      </c>
      <c r="O7" s="40">
        <f>L7/H7-1</f>
        <v>0.12036117345665076</v>
      </c>
    </row>
    <row r="8" spans="1:15" s="120" customFormat="1" ht="15.75">
      <c r="A8" s="67"/>
      <c r="B8" s="286"/>
      <c r="C8" s="286"/>
      <c r="D8" s="286"/>
      <c r="E8" s="286"/>
      <c r="F8" s="286"/>
      <c r="G8" s="286"/>
      <c r="H8" s="287"/>
      <c r="I8" s="287"/>
      <c r="J8" s="26"/>
      <c r="K8" s="26"/>
      <c r="L8" s="26"/>
      <c r="M8" s="45"/>
      <c r="N8" s="47"/>
      <c r="O8" s="47"/>
    </row>
    <row r="9" spans="1:15" s="120" customFormat="1" ht="15.75">
      <c r="A9" s="26" t="s">
        <v>53</v>
      </c>
      <c r="B9" s="49">
        <v>28.636901104358138</v>
      </c>
      <c r="C9" s="49">
        <v>21.85296869803812</v>
      </c>
      <c r="D9" s="49">
        <v>54.30068413769927</v>
      </c>
      <c r="E9" s="49">
        <v>26.89169915860511</v>
      </c>
      <c r="F9" s="49">
        <v>28.598641954285064</v>
      </c>
      <c r="G9" s="49">
        <v>32.55859358373555</v>
      </c>
      <c r="H9" s="49">
        <v>36.08180645361508</v>
      </c>
      <c r="I9" s="49">
        <v>29.88288109841923</v>
      </c>
      <c r="J9" s="49">
        <v>31.03338345227475</v>
      </c>
      <c r="K9" s="49">
        <v>27.731415929894023</v>
      </c>
      <c r="L9" s="49">
        <v>40.800934800567944</v>
      </c>
      <c r="M9" s="45">
        <f aca="true" t="shared" si="0" ref="M9:M14">L9/L$7*100</f>
        <v>79.20133610960943</v>
      </c>
      <c r="N9" s="50">
        <f>L9/K9-1</f>
        <v>0.47128927364235973</v>
      </c>
      <c r="O9" s="50">
        <f>L9/H9-1</f>
        <v>0.13078969183595435</v>
      </c>
    </row>
    <row r="10" spans="1:15" s="120" customFormat="1" ht="15.75">
      <c r="A10" s="26" t="s">
        <v>57</v>
      </c>
      <c r="B10" s="49">
        <v>1.703593250815298</v>
      </c>
      <c r="C10" s="49">
        <v>1.7414939161208844</v>
      </c>
      <c r="D10" s="49">
        <v>1.669402896009585</v>
      </c>
      <c r="E10" s="49">
        <v>2.6273560548572092</v>
      </c>
      <c r="F10" s="49">
        <v>1.9027034613959586</v>
      </c>
      <c r="G10" s="49">
        <v>1.5482246099449994</v>
      </c>
      <c r="H10" s="49">
        <v>3.0212833342528485</v>
      </c>
      <c r="I10" s="49">
        <v>2.9981094629709832</v>
      </c>
      <c r="J10" s="49">
        <v>4.829040421302019</v>
      </c>
      <c r="K10" s="49">
        <v>9.19122458417635</v>
      </c>
      <c r="L10" s="49">
        <v>5.007377422386771</v>
      </c>
      <c r="M10" s="45">
        <f t="shared" si="0"/>
        <v>9.720144506409786</v>
      </c>
      <c r="N10" s="50">
        <f>L10/K10-1</f>
        <v>-0.45520018833970255</v>
      </c>
      <c r="O10" s="50">
        <f>L10/H10-1</f>
        <v>0.6573677038552479</v>
      </c>
    </row>
    <row r="11" spans="1:15" s="120" customFormat="1" ht="15.75">
      <c r="A11" s="26" t="s">
        <v>183</v>
      </c>
      <c r="B11" s="49">
        <v>0</v>
      </c>
      <c r="C11" s="49">
        <v>0</v>
      </c>
      <c r="D11" s="49">
        <v>0.015566085299533378</v>
      </c>
      <c r="E11" s="49">
        <v>0</v>
      </c>
      <c r="F11" s="49">
        <v>0.013399267394476456</v>
      </c>
      <c r="G11" s="49">
        <v>0</v>
      </c>
      <c r="H11" s="49">
        <v>0</v>
      </c>
      <c r="I11" s="49">
        <v>0.007992708964739843</v>
      </c>
      <c r="J11" s="49">
        <v>0.005450700815592803</v>
      </c>
      <c r="K11" s="49">
        <v>0</v>
      </c>
      <c r="L11" s="49">
        <v>1.5619749757051724</v>
      </c>
      <c r="M11" s="45">
        <f t="shared" si="0"/>
        <v>3.032050752030867</v>
      </c>
      <c r="N11" s="50">
        <v>0</v>
      </c>
      <c r="O11" s="50">
        <v>0</v>
      </c>
    </row>
    <row r="12" spans="1:15" s="120" customFormat="1" ht="15.75">
      <c r="A12" s="26" t="s">
        <v>55</v>
      </c>
      <c r="B12" s="49">
        <v>3.4117834894752446</v>
      </c>
      <c r="C12" s="49">
        <v>24.237888983523746</v>
      </c>
      <c r="D12" s="49">
        <v>4.402577864960037</v>
      </c>
      <c r="E12" s="49">
        <v>3.9599874471412853</v>
      </c>
      <c r="F12" s="49">
        <v>3.3216277866446258</v>
      </c>
      <c r="G12" s="49">
        <v>3.114839604613312</v>
      </c>
      <c r="H12" s="49">
        <v>1.3761366114038234</v>
      </c>
      <c r="I12" s="49">
        <v>2.5291750933845822</v>
      </c>
      <c r="J12" s="49">
        <v>1.5636113281945827</v>
      </c>
      <c r="K12" s="49">
        <v>4.30665322037598</v>
      </c>
      <c r="L12" s="49">
        <v>1.2557237516317328</v>
      </c>
      <c r="M12" s="45">
        <f t="shared" si="0"/>
        <v>2.437566673409164</v>
      </c>
      <c r="N12" s="50">
        <f>L12/K12-1</f>
        <v>-0.7084223671201217</v>
      </c>
      <c r="O12" s="50">
        <f>L12/H12-1</f>
        <v>-0.08750065856416334</v>
      </c>
    </row>
    <row r="13" spans="1:15" s="120" customFormat="1" ht="15.75">
      <c r="A13" s="26" t="s">
        <v>63</v>
      </c>
      <c r="B13" s="49">
        <v>0.018057459235102283</v>
      </c>
      <c r="C13" s="49">
        <v>0.05378158829921584</v>
      </c>
      <c r="D13" s="49">
        <v>0.04925669720481012</v>
      </c>
      <c r="E13" s="49">
        <v>0.10180844291258762</v>
      </c>
      <c r="F13" s="49">
        <v>0.06804700031350644</v>
      </c>
      <c r="G13" s="49">
        <v>0.05504000448984173</v>
      </c>
      <c r="H13" s="49">
        <v>0.043943642933988024</v>
      </c>
      <c r="I13" s="49">
        <v>0.060266140645300996</v>
      </c>
      <c r="J13" s="49">
        <v>0.06331240771867866</v>
      </c>
      <c r="K13" s="49">
        <v>2.3099902972526305</v>
      </c>
      <c r="L13" s="49">
        <v>0.6493811166008039</v>
      </c>
      <c r="M13" s="45">
        <f t="shared" si="0"/>
        <v>1.2605557282088993</v>
      </c>
      <c r="N13" s="50">
        <f>L13/K13-1</f>
        <v>-0.7188814527172948</v>
      </c>
      <c r="O13" s="50">
        <f>L13/H13-1</f>
        <v>13.777589504272592</v>
      </c>
    </row>
    <row r="14" spans="1:15" s="120" customFormat="1" ht="15.75">
      <c r="A14" s="26" t="s">
        <v>67</v>
      </c>
      <c r="B14" s="49">
        <v>0.050232076786243696</v>
      </c>
      <c r="C14" s="49">
        <v>0.0702663969573262</v>
      </c>
      <c r="D14" s="49">
        <v>0.05114453162670408</v>
      </c>
      <c r="E14" s="49">
        <v>0.4472166975612582</v>
      </c>
      <c r="F14" s="49">
        <v>0.024175901330977287</v>
      </c>
      <c r="G14" s="49">
        <v>0.004842688573352789</v>
      </c>
      <c r="H14" s="49">
        <v>0.03921664229952277</v>
      </c>
      <c r="I14" s="49">
        <v>0.08061582800996103</v>
      </c>
      <c r="J14" s="49">
        <v>0.9980200696408483</v>
      </c>
      <c r="K14" s="49">
        <v>1.2985203446961904</v>
      </c>
      <c r="L14" s="49">
        <v>0.5109362588787958</v>
      </c>
      <c r="M14" s="45">
        <f t="shared" si="0"/>
        <v>0.9918114515720025</v>
      </c>
      <c r="N14" s="50">
        <f>L14/K14-1</f>
        <v>-0.606524255884233</v>
      </c>
      <c r="O14" s="50">
        <f>L14/H14-1</f>
        <v>12.02855698293715</v>
      </c>
    </row>
    <row r="15" spans="1:15" s="120" customFormat="1" ht="15.75">
      <c r="A15" s="26" t="s">
        <v>61</v>
      </c>
      <c r="B15" s="49">
        <v>0.1492983486510525</v>
      </c>
      <c r="C15" s="49">
        <v>0.29451981702840024</v>
      </c>
      <c r="D15" s="49">
        <v>0.40200805827086894</v>
      </c>
      <c r="E15" s="49">
        <v>1.1290138229160633</v>
      </c>
      <c r="F15" s="49">
        <v>0.0938752714680651</v>
      </c>
      <c r="G15" s="49">
        <v>0.12444937142215737</v>
      </c>
      <c r="H15" s="49">
        <v>0.20618597693856722</v>
      </c>
      <c r="I15" s="49">
        <v>0.1522880535404937</v>
      </c>
      <c r="J15" s="49">
        <v>0.043072399921002764</v>
      </c>
      <c r="K15" s="49">
        <v>0.30959940606149133</v>
      </c>
      <c r="L15" s="49">
        <v>0.4646649594577815</v>
      </c>
      <c r="M15" s="45">
        <f>L16/L$7*100</f>
        <v>0.9014680168345514</v>
      </c>
      <c r="N15" s="50">
        <f>L16/K16-1</f>
        <v>-0.5835752651469379</v>
      </c>
      <c r="O15" s="50">
        <f>L16/H16-1</f>
        <v>-0.05596213119106308</v>
      </c>
    </row>
    <row r="16" spans="1:15" s="120" customFormat="1" ht="15.75">
      <c r="A16" s="26" t="s">
        <v>58</v>
      </c>
      <c r="B16" s="49">
        <v>1.1727546012451824</v>
      </c>
      <c r="C16" s="49">
        <v>0.6194296278892185</v>
      </c>
      <c r="D16" s="49">
        <v>0.5684538362629495</v>
      </c>
      <c r="E16" s="49">
        <v>1.5929074972484505</v>
      </c>
      <c r="F16" s="49">
        <v>0.735383282982301</v>
      </c>
      <c r="G16" s="49">
        <v>1.1063485941183073</v>
      </c>
      <c r="H16" s="49">
        <v>0.4919245675981352</v>
      </c>
      <c r="I16" s="49">
        <v>0.41207484571242964</v>
      </c>
      <c r="J16" s="49">
        <v>0.10505011738191493</v>
      </c>
      <c r="K16" s="49">
        <v>1.1151965326314393</v>
      </c>
      <c r="L16" s="49">
        <v>0.46439542041010134</v>
      </c>
      <c r="M16" s="45">
        <f>L15/L$7*100</f>
        <v>0.9019912365307257</v>
      </c>
      <c r="N16" s="50">
        <f>L15/K15-1</f>
        <v>0.5008586914585091</v>
      </c>
      <c r="O16" s="50">
        <f>L15/H15-1</f>
        <v>1.2536205728298762</v>
      </c>
    </row>
    <row r="17" spans="1:15" s="120" customFormat="1" ht="15.75">
      <c r="A17" s="26" t="s">
        <v>54</v>
      </c>
      <c r="B17" s="49">
        <v>0.8172415223836347</v>
      </c>
      <c r="C17" s="49">
        <v>0.7573268671620311</v>
      </c>
      <c r="D17" s="49">
        <v>0.48475512207951604</v>
      </c>
      <c r="E17" s="49">
        <v>0.43426473816833694</v>
      </c>
      <c r="F17" s="49">
        <v>1.356255177131131</v>
      </c>
      <c r="G17" s="49">
        <v>4.030598620776742</v>
      </c>
      <c r="H17" s="49">
        <v>0.5160478400595846</v>
      </c>
      <c r="I17" s="49">
        <v>0.2976076629493287</v>
      </c>
      <c r="J17" s="49">
        <v>0.06638939759838722</v>
      </c>
      <c r="K17" s="49">
        <v>0.34266629311745794</v>
      </c>
      <c r="L17" s="49">
        <v>0.1867671119234784</v>
      </c>
      <c r="M17" s="45">
        <f aca="true" t="shared" si="1" ref="M17:M28">L17/L$7*100</f>
        <v>0.3625457327871456</v>
      </c>
      <c r="N17" s="50">
        <f aca="true" t="shared" si="2" ref="N17:N23">L17/K17-1</f>
        <v>-0.45495919594443734</v>
      </c>
      <c r="O17" s="50">
        <f>L17/H17-1</f>
        <v>-0.6380817873360081</v>
      </c>
    </row>
    <row r="18" spans="1:15" s="120" customFormat="1" ht="15.75">
      <c r="A18" s="26" t="s">
        <v>69</v>
      </c>
      <c r="B18" s="49">
        <v>0.008067364364067596</v>
      </c>
      <c r="C18" s="49">
        <v>7.145007396693002</v>
      </c>
      <c r="D18" s="49">
        <v>0.0370346074606584</v>
      </c>
      <c r="E18" s="288">
        <v>0</v>
      </c>
      <c r="F18" s="288">
        <v>0</v>
      </c>
      <c r="G18" s="288">
        <v>0</v>
      </c>
      <c r="H18" s="49">
        <v>0.002075899975173099</v>
      </c>
      <c r="I18" s="49">
        <v>0.2791079458098744</v>
      </c>
      <c r="J18" s="49">
        <v>0.8920624799339948</v>
      </c>
      <c r="K18" s="49">
        <v>0.12630808507780114</v>
      </c>
      <c r="L18" s="49">
        <v>0.15708276021562728</v>
      </c>
      <c r="M18" s="45">
        <f t="shared" si="1"/>
        <v>0.30492351583792393</v>
      </c>
      <c r="N18" s="50">
        <f t="shared" si="2"/>
        <v>0.24364770567830285</v>
      </c>
      <c r="O18" s="50">
        <f>L18/H18-1</f>
        <v>74.6697153496179</v>
      </c>
    </row>
    <row r="19" spans="1:15" s="120" customFormat="1" ht="15.75">
      <c r="A19" s="30" t="s">
        <v>76</v>
      </c>
      <c r="B19" s="353">
        <v>0.012003539875481768</v>
      </c>
      <c r="C19" s="353">
        <v>0.08465730271079913</v>
      </c>
      <c r="D19" s="69">
        <v>0</v>
      </c>
      <c r="E19" s="353">
        <v>0.04981126542315936</v>
      </c>
      <c r="F19" s="353">
        <v>0.03317234160800296</v>
      </c>
      <c r="G19" s="69">
        <v>0</v>
      </c>
      <c r="H19" s="353">
        <v>0.06236471407685305</v>
      </c>
      <c r="I19" s="353">
        <v>0.007074284051537462</v>
      </c>
      <c r="J19" s="353">
        <v>0.004597625415376955</v>
      </c>
      <c r="K19" s="49">
        <v>0.011987839970447951</v>
      </c>
      <c r="L19" s="49">
        <v>0.11334359660269444</v>
      </c>
      <c r="M19" s="45">
        <f t="shared" si="1"/>
        <v>0.22001859355136713</v>
      </c>
      <c r="N19" s="50">
        <f t="shared" si="2"/>
        <v>8.45488068593721</v>
      </c>
      <c r="O19" s="50">
        <f>L19/H19-1</f>
        <v>0.8174315120409159</v>
      </c>
    </row>
    <row r="20" spans="1:15" s="120" customFormat="1" ht="15.75">
      <c r="A20" s="30" t="s">
        <v>68</v>
      </c>
      <c r="B20" s="353">
        <v>0</v>
      </c>
      <c r="C20" s="353">
        <v>0</v>
      </c>
      <c r="D20" s="353">
        <v>0.3687571632683965</v>
      </c>
      <c r="E20" s="353">
        <v>0</v>
      </c>
      <c r="F20" s="353">
        <v>0.1146088005301062</v>
      </c>
      <c r="G20" s="353">
        <v>0</v>
      </c>
      <c r="H20" s="353">
        <v>0.0002205688707034116</v>
      </c>
      <c r="I20" s="353">
        <v>0.016342537847176694</v>
      </c>
      <c r="J20" s="353">
        <v>0.0006996278266022673</v>
      </c>
      <c r="K20" s="353">
        <v>0.00011154770751151992</v>
      </c>
      <c r="L20" s="353">
        <v>0.08585762757176775</v>
      </c>
      <c r="M20" s="45">
        <f t="shared" si="1"/>
        <v>0.16666379954585236</v>
      </c>
      <c r="N20" s="50">
        <f t="shared" si="2"/>
        <v>768.6942365480791</v>
      </c>
      <c r="O20" s="50">
        <f>L20/H20-1</f>
        <v>388.2554162242431</v>
      </c>
    </row>
    <row r="21" spans="1:15" s="120" customFormat="1" ht="15.75">
      <c r="A21" s="26" t="s">
        <v>60</v>
      </c>
      <c r="B21" s="49">
        <v>0.2532745879039431</v>
      </c>
      <c r="C21" s="49">
        <v>0.11129303650621163</v>
      </c>
      <c r="D21" s="49">
        <v>0.20358833998158943</v>
      </c>
      <c r="E21" s="49">
        <v>0.3226667294213057</v>
      </c>
      <c r="F21" s="49">
        <v>0.2214362028671588</v>
      </c>
      <c r="G21" s="49">
        <v>0.22063872769109888</v>
      </c>
      <c r="H21" s="49">
        <v>0.11456420926319273</v>
      </c>
      <c r="I21" s="49">
        <v>0.12007929569077522</v>
      </c>
      <c r="J21" s="49">
        <v>0.04037984001048794</v>
      </c>
      <c r="K21" s="49">
        <v>0.19401480468083554</v>
      </c>
      <c r="L21" s="49">
        <v>0.0476531782228942</v>
      </c>
      <c r="M21" s="45">
        <f t="shared" si="1"/>
        <v>0.09250266945035848</v>
      </c>
      <c r="N21" s="50">
        <f t="shared" si="2"/>
        <v>-0.7543838043633517</v>
      </c>
      <c r="O21" s="50">
        <f>L21/H21-1</f>
        <v>-0.5840482945819603</v>
      </c>
    </row>
    <row r="22" spans="1:15" s="120" customFormat="1" ht="15.75">
      <c r="A22" s="26" t="s">
        <v>169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0.5411810377619787</v>
      </c>
      <c r="L22" s="49">
        <v>0.044437104049781954</v>
      </c>
      <c r="M22" s="45">
        <f t="shared" si="1"/>
        <v>0.08625973965516782</v>
      </c>
      <c r="N22" s="50">
        <f t="shared" si="2"/>
        <v>-0.9178886528738167</v>
      </c>
      <c r="O22" s="50">
        <v>0</v>
      </c>
    </row>
    <row r="23" spans="1:15" s="120" customFormat="1" ht="15.75">
      <c r="A23" s="26" t="s">
        <v>56</v>
      </c>
      <c r="B23" s="49">
        <v>0.22346374740587016</v>
      </c>
      <c r="C23" s="49">
        <v>0.3430500264324943</v>
      </c>
      <c r="D23" s="49">
        <v>0.290848313096334</v>
      </c>
      <c r="E23" s="49">
        <v>0.07220725250535828</v>
      </c>
      <c r="F23" s="49">
        <v>1.162134357454328</v>
      </c>
      <c r="G23" s="49">
        <v>1.6185724281625322</v>
      </c>
      <c r="H23" s="49">
        <v>0.8284256710159721</v>
      </c>
      <c r="I23" s="49">
        <v>1.528022599068861</v>
      </c>
      <c r="J23" s="49">
        <v>0.5380668586312438</v>
      </c>
      <c r="K23" s="49">
        <v>0.4228769292872591</v>
      </c>
      <c r="L23" s="49">
        <v>0.03229286600340114</v>
      </c>
      <c r="M23" s="45">
        <f t="shared" si="1"/>
        <v>0.06268577293092685</v>
      </c>
      <c r="N23" s="50">
        <f t="shared" si="2"/>
        <v>-0.9236353090772075</v>
      </c>
      <c r="O23" s="50">
        <f>L23/H23-1</f>
        <v>-0.9610189940591803</v>
      </c>
    </row>
    <row r="24" spans="1:15" s="120" customFormat="1" ht="15.75">
      <c r="A24" s="26" t="s">
        <v>73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0.0024225447887311893</v>
      </c>
      <c r="J24" s="49">
        <v>0</v>
      </c>
      <c r="K24" s="49">
        <v>0</v>
      </c>
      <c r="L24" s="49">
        <v>0.023858431462402456</v>
      </c>
      <c r="M24" s="45">
        <f t="shared" si="1"/>
        <v>0.04631314597418278</v>
      </c>
      <c r="N24" s="50">
        <v>0</v>
      </c>
      <c r="O24" s="50">
        <v>0</v>
      </c>
    </row>
    <row r="25" spans="1:15" s="120" customFormat="1" ht="15.75">
      <c r="A25" s="26" t="s">
        <v>187</v>
      </c>
      <c r="B25" s="49">
        <v>0</v>
      </c>
      <c r="C25" s="49">
        <v>0</v>
      </c>
      <c r="D25" s="49">
        <v>0</v>
      </c>
      <c r="E25" s="49">
        <v>0</v>
      </c>
      <c r="F25" s="49">
        <v>0.0008634970000009524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0.018202465356308338</v>
      </c>
      <c r="M25" s="45">
        <f t="shared" si="1"/>
        <v>0.03533398398235794</v>
      </c>
      <c r="N25" s="50">
        <v>0</v>
      </c>
      <c r="O25" s="50">
        <v>0</v>
      </c>
    </row>
    <row r="26" spans="1:15" s="120" customFormat="1" ht="15.75">
      <c r="A26" s="26" t="s">
        <v>64</v>
      </c>
      <c r="B26" s="49">
        <v>0.5747015475837534</v>
      </c>
      <c r="C26" s="49">
        <v>0.05373317278040471</v>
      </c>
      <c r="D26" s="49">
        <v>0.016759262993322522</v>
      </c>
      <c r="E26" s="49">
        <v>0.053413802771824136</v>
      </c>
      <c r="F26" s="49">
        <v>0.019024758885057145</v>
      </c>
      <c r="G26" s="49">
        <v>0.04962933830957459</v>
      </c>
      <c r="H26" s="49">
        <v>0.08416832785302475</v>
      </c>
      <c r="I26" s="49">
        <v>0.029880743828497185</v>
      </c>
      <c r="J26" s="49">
        <v>0.025293481026972882</v>
      </c>
      <c r="K26" s="49">
        <v>0.6880439505788779</v>
      </c>
      <c r="L26" s="49">
        <v>0.017931015569300723</v>
      </c>
      <c r="M26" s="45">
        <f t="shared" si="1"/>
        <v>0.03480705522636844</v>
      </c>
      <c r="N26" s="50">
        <f>L26/K26-1</f>
        <v>-0.9739391421809397</v>
      </c>
      <c r="O26" s="50">
        <f>L26/H26-1</f>
        <v>-0.7869624355540011</v>
      </c>
    </row>
    <row r="27" spans="1:15" s="120" customFormat="1" ht="15.75">
      <c r="A27" s="30" t="s">
        <v>188</v>
      </c>
      <c r="B27" s="353">
        <v>0</v>
      </c>
      <c r="C27" s="353">
        <v>0</v>
      </c>
      <c r="D27" s="353">
        <v>0</v>
      </c>
      <c r="E27" s="353">
        <v>0</v>
      </c>
      <c r="F27" s="353">
        <v>0</v>
      </c>
      <c r="G27" s="353">
        <v>0</v>
      </c>
      <c r="H27" s="353">
        <v>0</v>
      </c>
      <c r="I27" s="353">
        <v>0</v>
      </c>
      <c r="J27" s="353">
        <v>0</v>
      </c>
      <c r="K27" s="353">
        <v>0</v>
      </c>
      <c r="L27" s="353">
        <v>0.013242040413098021</v>
      </c>
      <c r="M27" s="45">
        <f t="shared" si="1"/>
        <v>0.025704981973114226</v>
      </c>
      <c r="N27" s="50">
        <v>0</v>
      </c>
      <c r="O27" s="50">
        <v>0</v>
      </c>
    </row>
    <row r="28" spans="1:15" s="120" customFormat="1" ht="15.75">
      <c r="A28" s="51" t="s">
        <v>189</v>
      </c>
      <c r="B28" s="52">
        <v>0</v>
      </c>
      <c r="C28" s="52">
        <v>0</v>
      </c>
      <c r="D28" s="52">
        <v>0</v>
      </c>
      <c r="E28" s="52">
        <v>0</v>
      </c>
      <c r="F28" s="52">
        <v>0</v>
      </c>
      <c r="G28" s="52">
        <v>0</v>
      </c>
      <c r="H28" s="52">
        <v>0</v>
      </c>
      <c r="I28" s="52">
        <v>0</v>
      </c>
      <c r="J28" s="52">
        <v>0</v>
      </c>
      <c r="K28" s="52">
        <v>0</v>
      </c>
      <c r="L28" s="52">
        <v>0.010182326995733014</v>
      </c>
      <c r="M28" s="53">
        <f t="shared" si="1"/>
        <v>0.01976557416414328</v>
      </c>
      <c r="N28" s="54">
        <v>0</v>
      </c>
      <c r="O28" s="54">
        <v>0</v>
      </c>
    </row>
    <row r="29" s="120" customFormat="1" ht="15.75">
      <c r="A29" s="394" t="s">
        <v>190</v>
      </c>
    </row>
    <row r="30" s="120" customFormat="1" ht="15.75"/>
    <row r="31" spans="2:15" s="120" customFormat="1" ht="15.75">
      <c r="B31" s="381"/>
      <c r="C31" s="381"/>
      <c r="D31" s="381"/>
      <c r="E31" s="381"/>
      <c r="F31" s="381"/>
      <c r="G31" s="381"/>
      <c r="H31" s="382"/>
      <c r="I31" s="382"/>
      <c r="J31" s="383"/>
      <c r="K31" s="383"/>
      <c r="L31" s="383"/>
      <c r="M31" s="383"/>
      <c r="N31" s="379"/>
      <c r="O31" s="379"/>
    </row>
    <row r="32" spans="1:15" s="120" customFormat="1" ht="15.75">
      <c r="A32" s="319"/>
      <c r="B32" s="381"/>
      <c r="C32" s="381"/>
      <c r="D32" s="381"/>
      <c r="E32" s="381"/>
      <c r="F32" s="381"/>
      <c r="G32" s="381"/>
      <c r="H32" s="382"/>
      <c r="I32" s="382"/>
      <c r="J32" s="383"/>
      <c r="K32" s="383"/>
      <c r="L32" s="383"/>
      <c r="M32" s="383"/>
      <c r="N32" s="379"/>
      <c r="O32" s="379"/>
    </row>
    <row r="33" spans="1:15" ht="15.75">
      <c r="A33" s="319"/>
      <c r="B33" s="382"/>
      <c r="C33" s="382"/>
      <c r="D33" s="382"/>
      <c r="E33" s="382"/>
      <c r="F33" s="382"/>
      <c r="G33" s="382"/>
      <c r="H33" s="382"/>
      <c r="I33" s="382"/>
      <c r="J33" s="384"/>
      <c r="K33" s="385"/>
      <c r="L33" s="385"/>
      <c r="M33" s="384"/>
      <c r="N33" s="386"/>
      <c r="O33" s="386"/>
    </row>
    <row r="34" spans="1:15" ht="15.75">
      <c r="A34" s="387"/>
      <c r="B34" s="382"/>
      <c r="C34" s="382"/>
      <c r="D34" s="382"/>
      <c r="E34" s="382"/>
      <c r="F34" s="382"/>
      <c r="G34" s="382"/>
      <c r="H34" s="382"/>
      <c r="I34" s="382"/>
      <c r="J34" s="319"/>
      <c r="K34" s="319"/>
      <c r="L34" s="319"/>
      <c r="M34" s="384"/>
      <c r="N34" s="386"/>
      <c r="O34" s="386"/>
    </row>
    <row r="35" spans="1:15" ht="15.75">
      <c r="A35" s="378"/>
      <c r="B35" s="388"/>
      <c r="C35" s="388"/>
      <c r="D35" s="388"/>
      <c r="E35" s="388"/>
      <c r="F35" s="388"/>
      <c r="G35" s="388"/>
      <c r="H35" s="388"/>
      <c r="I35" s="388"/>
      <c r="J35" s="388"/>
      <c r="K35" s="388"/>
      <c r="L35" s="388"/>
      <c r="M35" s="384"/>
      <c r="N35" s="386"/>
      <c r="O35" s="386"/>
    </row>
    <row r="36" spans="1:15" ht="15.75">
      <c r="A36" s="378"/>
      <c r="B36" s="388"/>
      <c r="C36" s="388"/>
      <c r="D36" s="388"/>
      <c r="E36" s="388"/>
      <c r="F36" s="388"/>
      <c r="G36" s="388"/>
      <c r="H36" s="388"/>
      <c r="I36" s="388"/>
      <c r="J36" s="388"/>
      <c r="K36" s="388"/>
      <c r="L36" s="388"/>
      <c r="M36" s="384"/>
      <c r="N36" s="386"/>
      <c r="O36" s="386"/>
    </row>
    <row r="37" spans="1:15" ht="15.75">
      <c r="A37" s="378"/>
      <c r="B37" s="388"/>
      <c r="C37" s="388"/>
      <c r="D37" s="388"/>
      <c r="E37" s="388"/>
      <c r="F37" s="388"/>
      <c r="G37" s="388"/>
      <c r="H37" s="388"/>
      <c r="I37" s="388"/>
      <c r="J37" s="388"/>
      <c r="K37" s="388"/>
      <c r="L37" s="388"/>
      <c r="M37" s="384"/>
      <c r="N37" s="386"/>
      <c r="O37" s="386"/>
    </row>
    <row r="38" spans="1:15" ht="15.75">
      <c r="A38" s="378"/>
      <c r="B38" s="388"/>
      <c r="C38" s="388"/>
      <c r="D38" s="388"/>
      <c r="E38" s="388"/>
      <c r="F38" s="388"/>
      <c r="G38" s="388"/>
      <c r="H38" s="388"/>
      <c r="I38" s="388"/>
      <c r="J38" s="388"/>
      <c r="K38" s="388"/>
      <c r="L38" s="388"/>
      <c r="M38" s="384"/>
      <c r="N38" s="386"/>
      <c r="O38" s="386"/>
    </row>
    <row r="39" spans="1:15" ht="15.75">
      <c r="A39" s="378"/>
      <c r="B39" s="388"/>
      <c r="C39" s="388"/>
      <c r="D39" s="388"/>
      <c r="E39" s="388"/>
      <c r="F39" s="388"/>
      <c r="G39" s="388"/>
      <c r="H39" s="388"/>
      <c r="I39" s="388"/>
      <c r="J39" s="388"/>
      <c r="K39" s="388"/>
      <c r="L39" s="388"/>
      <c r="M39" s="384"/>
      <c r="N39" s="386"/>
      <c r="O39" s="386"/>
    </row>
    <row r="40" spans="1:15" ht="15.75">
      <c r="A40" s="378"/>
      <c r="B40" s="388"/>
      <c r="C40" s="388"/>
      <c r="D40" s="388"/>
      <c r="E40" s="388"/>
      <c r="F40" s="388"/>
      <c r="G40" s="388"/>
      <c r="H40" s="388"/>
      <c r="I40" s="388"/>
      <c r="J40" s="388"/>
      <c r="K40" s="388"/>
      <c r="L40" s="388"/>
      <c r="M40" s="384"/>
      <c r="N40" s="386"/>
      <c r="O40" s="386"/>
    </row>
    <row r="41" spans="1:15" ht="15.75">
      <c r="A41" s="378"/>
      <c r="B41" s="388"/>
      <c r="C41" s="388"/>
      <c r="D41" s="388"/>
      <c r="E41" s="389"/>
      <c r="F41" s="389"/>
      <c r="G41" s="389"/>
      <c r="H41" s="388"/>
      <c r="I41" s="388"/>
      <c r="J41" s="388"/>
      <c r="K41" s="388"/>
      <c r="L41" s="388"/>
      <c r="M41" s="384"/>
      <c r="N41" s="386"/>
      <c r="O41" s="386"/>
    </row>
    <row r="42" spans="1:15" ht="15.75">
      <c r="A42" s="378"/>
      <c r="B42" s="388"/>
      <c r="C42" s="388"/>
      <c r="D42" s="388"/>
      <c r="E42" s="388"/>
      <c r="F42" s="388"/>
      <c r="G42" s="388"/>
      <c r="H42" s="388"/>
      <c r="I42" s="388"/>
      <c r="J42" s="388"/>
      <c r="K42" s="388"/>
      <c r="L42" s="388"/>
      <c r="M42" s="384"/>
      <c r="N42" s="386"/>
      <c r="O42" s="386"/>
    </row>
    <row r="43" spans="1:15" ht="15.75">
      <c r="A43" s="378"/>
      <c r="B43" s="389"/>
      <c r="C43" s="388"/>
      <c r="D43" s="389"/>
      <c r="E43" s="389"/>
      <c r="F43" s="389"/>
      <c r="G43" s="389"/>
      <c r="H43" s="389"/>
      <c r="I43" s="389"/>
      <c r="J43" s="388"/>
      <c r="K43" s="388"/>
      <c r="L43" s="388"/>
      <c r="M43" s="384"/>
      <c r="N43" s="386"/>
      <c r="O43" s="386"/>
    </row>
    <row r="44" spans="1:15" ht="15.75">
      <c r="A44" s="378"/>
      <c r="B44" s="388"/>
      <c r="C44" s="388"/>
      <c r="D44" s="389"/>
      <c r="E44" s="389"/>
      <c r="F44" s="388"/>
      <c r="G44" s="388"/>
      <c r="H44" s="388"/>
      <c r="I44" s="388"/>
      <c r="J44" s="388"/>
      <c r="K44" s="388"/>
      <c r="L44" s="388"/>
      <c r="M44" s="384"/>
      <c r="N44" s="386"/>
      <c r="O44" s="386"/>
    </row>
    <row r="45" spans="1:15" ht="15.75">
      <c r="A45" s="378"/>
      <c r="B45" s="388"/>
      <c r="C45" s="388"/>
      <c r="D45" s="388"/>
      <c r="E45" s="388"/>
      <c r="F45" s="388"/>
      <c r="G45" s="388"/>
      <c r="H45" s="388"/>
      <c r="I45" s="388"/>
      <c r="J45" s="388"/>
      <c r="K45" s="388"/>
      <c r="L45" s="388"/>
      <c r="M45" s="384"/>
      <c r="N45" s="386"/>
      <c r="O45" s="386"/>
    </row>
    <row r="46" spans="1:15" ht="15.75">
      <c r="A46" s="378"/>
      <c r="B46" s="388"/>
      <c r="C46" s="388"/>
      <c r="D46" s="388"/>
      <c r="E46" s="388"/>
      <c r="F46" s="388"/>
      <c r="G46" s="388"/>
      <c r="H46" s="388"/>
      <c r="I46" s="388"/>
      <c r="J46" s="388"/>
      <c r="K46" s="388"/>
      <c r="L46" s="388"/>
      <c r="M46" s="384"/>
      <c r="N46" s="386"/>
      <c r="O46" s="386"/>
    </row>
    <row r="47" spans="1:15" ht="15.75">
      <c r="A47" s="378"/>
      <c r="B47" s="388"/>
      <c r="C47" s="388"/>
      <c r="D47" s="388"/>
      <c r="E47" s="388"/>
      <c r="F47" s="388"/>
      <c r="G47" s="388"/>
      <c r="H47" s="388"/>
      <c r="I47" s="388"/>
      <c r="J47" s="388"/>
      <c r="K47" s="388"/>
      <c r="L47" s="388"/>
      <c r="M47" s="384"/>
      <c r="N47" s="386"/>
      <c r="O47" s="386"/>
    </row>
    <row r="48" spans="1:15" ht="15.75">
      <c r="A48" s="378"/>
      <c r="B48" s="388"/>
      <c r="C48" s="388"/>
      <c r="D48" s="388"/>
      <c r="E48" s="388"/>
      <c r="F48" s="388"/>
      <c r="G48" s="388"/>
      <c r="H48" s="388"/>
      <c r="I48" s="388"/>
      <c r="J48" s="388"/>
      <c r="K48" s="388"/>
      <c r="L48" s="388"/>
      <c r="M48" s="384"/>
      <c r="N48" s="386"/>
      <c r="O48" s="386"/>
    </row>
    <row r="49" spans="1:15" ht="15.75">
      <c r="A49" s="378"/>
      <c r="B49" s="388"/>
      <c r="C49" s="388"/>
      <c r="D49" s="388"/>
      <c r="E49" s="388"/>
      <c r="F49" s="388"/>
      <c r="G49" s="388"/>
      <c r="H49" s="388"/>
      <c r="I49" s="388"/>
      <c r="J49" s="388"/>
      <c r="K49" s="388"/>
      <c r="L49" s="388"/>
      <c r="M49" s="384"/>
      <c r="N49" s="386"/>
      <c r="O49" s="386"/>
    </row>
    <row r="50" spans="1:15" ht="15.75">
      <c r="A50" s="377"/>
      <c r="B50" s="389"/>
      <c r="C50" s="389"/>
      <c r="D50" s="389"/>
      <c r="E50" s="389"/>
      <c r="F50" s="389"/>
      <c r="G50" s="389"/>
      <c r="H50" s="389"/>
      <c r="I50" s="389"/>
      <c r="J50" s="388"/>
      <c r="K50" s="388"/>
      <c r="L50" s="388"/>
      <c r="M50" s="384"/>
      <c r="N50" s="386"/>
      <c r="O50" s="386"/>
    </row>
    <row r="51" spans="1:15" ht="15.75">
      <c r="A51" s="377"/>
      <c r="B51" s="388"/>
      <c r="C51" s="388"/>
      <c r="D51" s="388"/>
      <c r="E51" s="388"/>
      <c r="F51" s="388"/>
      <c r="G51" s="388"/>
      <c r="H51" s="388"/>
      <c r="I51" s="388"/>
      <c r="J51" s="388"/>
      <c r="K51" s="388"/>
      <c r="L51" s="388"/>
      <c r="M51" s="384"/>
      <c r="N51" s="386"/>
      <c r="O51" s="386"/>
    </row>
    <row r="52" spans="1:15" ht="15.75">
      <c r="A52" s="377"/>
      <c r="B52" s="388"/>
      <c r="C52" s="388"/>
      <c r="D52" s="389"/>
      <c r="E52" s="389"/>
      <c r="F52" s="388"/>
      <c r="G52" s="388"/>
      <c r="H52" s="388"/>
      <c r="I52" s="388"/>
      <c r="J52" s="388"/>
      <c r="K52" s="388"/>
      <c r="L52" s="388"/>
      <c r="M52" s="384"/>
      <c r="N52" s="386"/>
      <c r="O52" s="386"/>
    </row>
    <row r="53" spans="1:15" ht="15.75">
      <c r="A53" s="377"/>
      <c r="B53" s="389"/>
      <c r="C53" s="389"/>
      <c r="D53" s="389"/>
      <c r="E53" s="389"/>
      <c r="F53" s="389"/>
      <c r="G53" s="389"/>
      <c r="H53" s="389"/>
      <c r="I53" s="389"/>
      <c r="J53" s="388"/>
      <c r="K53" s="388"/>
      <c r="L53" s="388"/>
      <c r="M53" s="384"/>
      <c r="N53" s="386"/>
      <c r="O53" s="386"/>
    </row>
    <row r="54" spans="1:15" ht="15.75">
      <c r="A54" s="377"/>
      <c r="B54" s="388"/>
      <c r="C54" s="388"/>
      <c r="D54" s="388"/>
      <c r="E54" s="388"/>
      <c r="F54" s="389"/>
      <c r="G54" s="389"/>
      <c r="H54" s="388"/>
      <c r="I54" s="389"/>
      <c r="J54" s="388"/>
      <c r="K54" s="388"/>
      <c r="L54" s="388"/>
      <c r="M54" s="384"/>
      <c r="N54" s="386"/>
      <c r="O54" s="386"/>
    </row>
    <row r="55" spans="1:15" ht="15.75">
      <c r="A55" s="377"/>
      <c r="B55" s="389"/>
      <c r="C55" s="389"/>
      <c r="D55" s="388"/>
      <c r="E55" s="389"/>
      <c r="F55" s="388"/>
      <c r="G55" s="389"/>
      <c r="H55" s="389"/>
      <c r="I55" s="388"/>
      <c r="J55" s="388"/>
      <c r="K55" s="388"/>
      <c r="L55" s="388"/>
      <c r="M55" s="384"/>
      <c r="N55" s="386"/>
      <c r="O55" s="386"/>
    </row>
    <row r="56" spans="1:15" ht="15.75">
      <c r="A56" s="377"/>
      <c r="B56" s="388"/>
      <c r="C56" s="388"/>
      <c r="D56" s="389"/>
      <c r="E56" s="388"/>
      <c r="F56" s="388"/>
      <c r="G56" s="389"/>
      <c r="H56" s="388"/>
      <c r="I56" s="388"/>
      <c r="J56" s="388"/>
      <c r="K56" s="388"/>
      <c r="L56" s="388"/>
      <c r="M56" s="384"/>
      <c r="N56" s="386"/>
      <c r="O56" s="386"/>
    </row>
    <row r="57" spans="1:15" ht="15.75">
      <c r="A57" s="377"/>
      <c r="B57" s="386"/>
      <c r="C57" s="386"/>
      <c r="D57" s="386"/>
      <c r="E57" s="386"/>
      <c r="F57" s="386"/>
      <c r="G57" s="386"/>
      <c r="H57" s="386"/>
      <c r="I57" s="385"/>
      <c r="J57" s="331"/>
      <c r="K57" s="390"/>
      <c r="L57" s="390"/>
      <c r="M57" s="391"/>
      <c r="N57" s="386"/>
      <c r="O57" s="386"/>
    </row>
    <row r="58" spans="1:15" ht="15.75">
      <c r="A58" s="377"/>
      <c r="B58" s="386"/>
      <c r="C58" s="386"/>
      <c r="D58" s="386"/>
      <c r="E58" s="386"/>
      <c r="F58" s="386"/>
      <c r="G58" s="386"/>
      <c r="H58" s="386"/>
      <c r="I58" s="386"/>
      <c r="J58" s="331"/>
      <c r="K58" s="390"/>
      <c r="L58" s="390"/>
      <c r="M58" s="384"/>
      <c r="N58" s="386"/>
      <c r="O58" s="386"/>
    </row>
    <row r="59" spans="1:15" ht="15.75">
      <c r="A59" s="377"/>
      <c r="B59" s="392"/>
      <c r="C59" s="392"/>
      <c r="D59" s="392"/>
      <c r="E59" s="392"/>
      <c r="F59" s="392"/>
      <c r="G59" s="392"/>
      <c r="H59" s="386"/>
      <c r="I59" s="386"/>
      <c r="J59" s="331"/>
      <c r="K59" s="390"/>
      <c r="L59" s="390"/>
      <c r="M59" s="384"/>
      <c r="N59" s="386"/>
      <c r="O59" s="386"/>
    </row>
    <row r="60" spans="1:15" ht="15.75">
      <c r="A60" s="377"/>
      <c r="B60" s="386"/>
      <c r="C60" s="386"/>
      <c r="D60" s="386"/>
      <c r="E60" s="386"/>
      <c r="F60" s="386"/>
      <c r="G60" s="386"/>
      <c r="H60" s="386"/>
      <c r="I60" s="386"/>
      <c r="J60" s="331"/>
      <c r="K60" s="390"/>
      <c r="L60" s="390"/>
      <c r="M60" s="384"/>
      <c r="N60" s="386"/>
      <c r="O60" s="386"/>
    </row>
    <row r="61" spans="1:15" ht="15.75">
      <c r="A61" s="377"/>
      <c r="B61" s="386"/>
      <c r="C61" s="386"/>
      <c r="D61" s="386"/>
      <c r="E61" s="386"/>
      <c r="F61" s="386"/>
      <c r="G61" s="386"/>
      <c r="H61" s="386"/>
      <c r="I61" s="386"/>
      <c r="J61" s="331"/>
      <c r="K61" s="390"/>
      <c r="L61" s="390"/>
      <c r="M61" s="384"/>
      <c r="N61" s="386"/>
      <c r="O61" s="386"/>
    </row>
    <row r="62" spans="1:15" ht="15.75">
      <c r="A62" s="377"/>
      <c r="B62" s="386"/>
      <c r="C62" s="386"/>
      <c r="D62" s="386"/>
      <c r="E62" s="386"/>
      <c r="F62" s="386"/>
      <c r="G62" s="386"/>
      <c r="H62" s="386"/>
      <c r="I62" s="386"/>
      <c r="J62" s="331"/>
      <c r="K62" s="390"/>
      <c r="L62" s="390"/>
      <c r="M62" s="384"/>
      <c r="N62" s="386"/>
      <c r="O62" s="386"/>
    </row>
    <row r="63" spans="1:15" ht="15.75">
      <c r="A63" s="377"/>
      <c r="B63" s="386"/>
      <c r="C63" s="386"/>
      <c r="D63" s="386"/>
      <c r="E63" s="386"/>
      <c r="F63" s="386"/>
      <c r="G63" s="386"/>
      <c r="H63" s="386"/>
      <c r="I63" s="386"/>
      <c r="J63" s="331"/>
      <c r="K63" s="390"/>
      <c r="L63" s="390"/>
      <c r="M63" s="384"/>
      <c r="N63" s="386"/>
      <c r="O63" s="386"/>
    </row>
    <row r="64" spans="1:15" ht="15.75">
      <c r="A64" s="377"/>
      <c r="B64" s="386"/>
      <c r="C64" s="386"/>
      <c r="D64" s="386"/>
      <c r="E64" s="386"/>
      <c r="F64" s="386"/>
      <c r="G64" s="386"/>
      <c r="H64" s="386"/>
      <c r="I64" s="386"/>
      <c r="J64" s="331"/>
      <c r="K64" s="390"/>
      <c r="L64" s="390"/>
      <c r="M64" s="384"/>
      <c r="N64" s="386"/>
      <c r="O64" s="386"/>
    </row>
    <row r="65" spans="1:15" ht="15.75">
      <c r="A65" s="377"/>
      <c r="B65" s="386"/>
      <c r="C65" s="386"/>
      <c r="D65" s="386"/>
      <c r="E65" s="386"/>
      <c r="F65" s="386"/>
      <c r="G65" s="386"/>
      <c r="H65" s="386"/>
      <c r="I65" s="386"/>
      <c r="J65" s="331"/>
      <c r="K65" s="390"/>
      <c r="L65" s="390"/>
      <c r="M65" s="384"/>
      <c r="N65" s="386"/>
      <c r="O65" s="386"/>
    </row>
    <row r="66" spans="1:15" ht="15.75">
      <c r="A66" s="377"/>
      <c r="B66" s="386"/>
      <c r="C66" s="386"/>
      <c r="D66" s="386"/>
      <c r="E66" s="386"/>
      <c r="F66" s="386"/>
      <c r="G66" s="386"/>
      <c r="H66" s="386"/>
      <c r="I66" s="386"/>
      <c r="J66" s="331"/>
      <c r="K66" s="390"/>
      <c r="L66" s="390"/>
      <c r="M66" s="384"/>
      <c r="N66" s="386"/>
      <c r="O66" s="386"/>
    </row>
    <row r="67" spans="1:15" ht="15.75">
      <c r="A67" s="377"/>
      <c r="B67" s="386"/>
      <c r="C67" s="386"/>
      <c r="D67" s="386"/>
      <c r="E67" s="386"/>
      <c r="F67" s="386"/>
      <c r="G67" s="386"/>
      <c r="H67" s="386"/>
      <c r="I67" s="386"/>
      <c r="J67" s="331"/>
      <c r="K67" s="390"/>
      <c r="L67" s="390"/>
      <c r="M67" s="384"/>
      <c r="N67" s="386"/>
      <c r="O67" s="386"/>
    </row>
    <row r="68" spans="1:15" ht="15.75">
      <c r="A68" s="377"/>
      <c r="B68" s="392"/>
      <c r="C68" s="392"/>
      <c r="D68" s="392"/>
      <c r="E68" s="392"/>
      <c r="F68" s="392"/>
      <c r="G68" s="392"/>
      <c r="H68" s="386"/>
      <c r="I68" s="386"/>
      <c r="J68" s="331"/>
      <c r="K68" s="390"/>
      <c r="L68" s="390"/>
      <c r="M68" s="384"/>
      <c r="N68" s="386"/>
      <c r="O68" s="386"/>
    </row>
    <row r="69" spans="1:15" ht="15.75">
      <c r="A69" s="377"/>
      <c r="B69" s="386"/>
      <c r="C69" s="386"/>
      <c r="D69" s="386"/>
      <c r="E69" s="386"/>
      <c r="F69" s="386"/>
      <c r="G69" s="386"/>
      <c r="H69" s="386"/>
      <c r="I69" s="386"/>
      <c r="J69" s="331"/>
      <c r="K69" s="390"/>
      <c r="L69" s="390"/>
      <c r="M69" s="384"/>
      <c r="N69" s="386"/>
      <c r="O69" s="386"/>
    </row>
    <row r="70" spans="1:15" ht="15.75">
      <c r="A70" s="319"/>
      <c r="B70" s="392"/>
      <c r="C70" s="392"/>
      <c r="D70" s="392"/>
      <c r="E70" s="392"/>
      <c r="F70" s="392"/>
      <c r="G70" s="392"/>
      <c r="H70" s="386"/>
      <c r="I70" s="386"/>
      <c r="J70" s="331"/>
      <c r="K70" s="331"/>
      <c r="L70" s="331"/>
      <c r="M70" s="384"/>
      <c r="N70" s="386"/>
      <c r="O70" s="386"/>
    </row>
    <row r="71" spans="1:15" ht="15.75">
      <c r="A71" s="319"/>
      <c r="B71" s="392"/>
      <c r="C71" s="392"/>
      <c r="D71" s="392"/>
      <c r="E71" s="392"/>
      <c r="F71" s="392"/>
      <c r="G71" s="392"/>
      <c r="H71" s="386"/>
      <c r="I71" s="386"/>
      <c r="J71" s="331"/>
      <c r="K71" s="331"/>
      <c r="L71" s="331"/>
      <c r="M71" s="384"/>
      <c r="N71" s="386"/>
      <c r="O71" s="386"/>
    </row>
    <row r="72" spans="1:15" ht="15.75">
      <c r="A72" s="319"/>
      <c r="B72" s="386"/>
      <c r="C72" s="386"/>
      <c r="D72" s="386"/>
      <c r="E72" s="386"/>
      <c r="F72" s="386"/>
      <c r="G72" s="386"/>
      <c r="H72" s="386"/>
      <c r="I72" s="386"/>
      <c r="J72" s="331"/>
      <c r="K72" s="331"/>
      <c r="L72" s="331"/>
      <c r="M72" s="384"/>
      <c r="N72" s="386"/>
      <c r="O72" s="386"/>
    </row>
    <row r="73" spans="1:15" ht="15.75">
      <c r="A73" s="319"/>
      <c r="B73" s="392"/>
      <c r="C73" s="392"/>
      <c r="D73" s="392"/>
      <c r="E73" s="392"/>
      <c r="F73" s="392"/>
      <c r="G73" s="392"/>
      <c r="H73" s="386"/>
      <c r="I73" s="386"/>
      <c r="J73" s="331"/>
      <c r="K73" s="331"/>
      <c r="L73" s="331"/>
      <c r="M73" s="384"/>
      <c r="N73" s="386"/>
      <c r="O73" s="386"/>
    </row>
    <row r="74" spans="1:15" ht="15.75">
      <c r="A74" s="319"/>
      <c r="B74" s="386"/>
      <c r="C74" s="386"/>
      <c r="D74" s="386"/>
      <c r="E74" s="386"/>
      <c r="F74" s="386"/>
      <c r="G74" s="386"/>
      <c r="H74" s="386"/>
      <c r="I74" s="386"/>
      <c r="J74" s="331"/>
      <c r="K74" s="331"/>
      <c r="L74" s="331"/>
      <c r="M74" s="384"/>
      <c r="N74" s="386"/>
      <c r="O74" s="386"/>
    </row>
    <row r="75" spans="1:15" ht="15.75">
      <c r="A75" s="319"/>
      <c r="B75" s="392"/>
      <c r="C75" s="392"/>
      <c r="D75" s="392"/>
      <c r="E75" s="392"/>
      <c r="F75" s="392"/>
      <c r="G75" s="392"/>
      <c r="H75" s="386"/>
      <c r="I75" s="386"/>
      <c r="J75" s="331"/>
      <c r="K75" s="331"/>
      <c r="L75" s="331"/>
      <c r="M75" s="384"/>
      <c r="N75" s="386"/>
      <c r="O75" s="386"/>
    </row>
    <row r="76" spans="1:15" ht="15.75">
      <c r="A76" s="319"/>
      <c r="B76" s="392"/>
      <c r="C76" s="392"/>
      <c r="D76" s="392"/>
      <c r="E76" s="392"/>
      <c r="F76" s="392"/>
      <c r="G76" s="392"/>
      <c r="H76" s="386"/>
      <c r="I76" s="386"/>
      <c r="J76" s="319"/>
      <c r="K76" s="319"/>
      <c r="L76" s="319"/>
      <c r="M76" s="384"/>
      <c r="N76" s="386"/>
      <c r="O76" s="386"/>
    </row>
    <row r="77" spans="1:15" ht="15.75">
      <c r="A77" s="380"/>
      <c r="B77" s="386"/>
      <c r="C77" s="386"/>
      <c r="D77" s="386"/>
      <c r="E77" s="386"/>
      <c r="F77" s="386"/>
      <c r="G77" s="386"/>
      <c r="H77" s="386"/>
      <c r="I77" s="386"/>
      <c r="J77" s="319"/>
      <c r="K77" s="319"/>
      <c r="L77" s="319"/>
      <c r="M77" s="384"/>
      <c r="N77" s="386"/>
      <c r="O77" s="386"/>
    </row>
    <row r="78" spans="1:15" ht="15.75">
      <c r="A78" s="319"/>
      <c r="B78" s="392"/>
      <c r="C78" s="392"/>
      <c r="D78" s="392"/>
      <c r="E78" s="392"/>
      <c r="F78" s="392"/>
      <c r="G78" s="392"/>
      <c r="H78" s="392"/>
      <c r="I78" s="386"/>
      <c r="J78" s="319"/>
      <c r="K78" s="319"/>
      <c r="L78" s="319"/>
      <c r="M78" s="384"/>
      <c r="N78" s="386"/>
      <c r="O78" s="386"/>
    </row>
    <row r="79" spans="1:15" ht="15.75">
      <c r="A79" s="319"/>
      <c r="B79" s="392"/>
      <c r="C79" s="392"/>
      <c r="D79" s="392"/>
      <c r="E79" s="392"/>
      <c r="F79" s="392"/>
      <c r="G79" s="392"/>
      <c r="H79" s="392"/>
      <c r="I79" s="386"/>
      <c r="J79" s="319"/>
      <c r="K79" s="319"/>
      <c r="L79" s="319"/>
      <c r="M79" s="384"/>
      <c r="N79" s="386"/>
      <c r="O79" s="386"/>
    </row>
    <row r="80" spans="1:15" ht="15.75">
      <c r="A80" s="319"/>
      <c r="B80" s="392"/>
      <c r="C80" s="392"/>
      <c r="D80" s="392"/>
      <c r="E80" s="392"/>
      <c r="F80" s="392"/>
      <c r="G80" s="392"/>
      <c r="H80" s="392"/>
      <c r="I80" s="386"/>
      <c r="J80" s="319"/>
      <c r="K80" s="319"/>
      <c r="L80" s="319"/>
      <c r="M80" s="384"/>
      <c r="N80" s="386"/>
      <c r="O80" s="386"/>
    </row>
    <row r="81" spans="1:15" ht="15.75">
      <c r="A81" s="319"/>
      <c r="B81" s="392"/>
      <c r="C81" s="392"/>
      <c r="D81" s="392"/>
      <c r="E81" s="392"/>
      <c r="F81" s="392"/>
      <c r="G81" s="392"/>
      <c r="H81" s="392"/>
      <c r="I81" s="386"/>
      <c r="J81" s="319"/>
      <c r="K81" s="319"/>
      <c r="L81" s="319"/>
      <c r="M81" s="384"/>
      <c r="N81" s="386"/>
      <c r="O81" s="386"/>
    </row>
    <row r="82" spans="1:15" ht="15.75">
      <c r="A82" s="319"/>
      <c r="B82" s="392"/>
      <c r="C82" s="392"/>
      <c r="D82" s="392"/>
      <c r="E82" s="392"/>
      <c r="F82" s="392"/>
      <c r="G82" s="392"/>
      <c r="H82" s="392"/>
      <c r="I82" s="386"/>
      <c r="J82" s="319"/>
      <c r="K82" s="319"/>
      <c r="L82" s="319"/>
      <c r="M82" s="384"/>
      <c r="N82" s="386"/>
      <c r="O82" s="386"/>
    </row>
    <row r="83" spans="1:15" ht="15.75">
      <c r="A83" s="319"/>
      <c r="B83" s="392"/>
      <c r="C83" s="392"/>
      <c r="D83" s="392"/>
      <c r="E83" s="392"/>
      <c r="F83" s="392"/>
      <c r="G83" s="392"/>
      <c r="H83" s="392"/>
      <c r="I83" s="386"/>
      <c r="J83" s="319"/>
      <c r="K83" s="319"/>
      <c r="L83" s="319"/>
      <c r="M83" s="384"/>
      <c r="N83" s="386"/>
      <c r="O83" s="386"/>
    </row>
    <row r="84" spans="1:15" ht="15.75">
      <c r="A84" s="319"/>
      <c r="B84" s="392"/>
      <c r="C84" s="392"/>
      <c r="D84" s="392"/>
      <c r="E84" s="392"/>
      <c r="F84" s="392"/>
      <c r="G84" s="392"/>
      <c r="H84" s="392"/>
      <c r="I84" s="386"/>
      <c r="J84" s="319"/>
      <c r="K84" s="319"/>
      <c r="L84" s="319"/>
      <c r="M84" s="384"/>
      <c r="N84" s="386"/>
      <c r="O84" s="386"/>
    </row>
    <row r="85" spans="1:15" ht="15.75">
      <c r="A85" s="319"/>
      <c r="B85" s="392"/>
      <c r="C85" s="392"/>
      <c r="D85" s="392"/>
      <c r="E85" s="392"/>
      <c r="F85" s="392"/>
      <c r="G85" s="392"/>
      <c r="H85" s="392"/>
      <c r="I85" s="386"/>
      <c r="J85" s="319"/>
      <c r="K85" s="319"/>
      <c r="L85" s="319"/>
      <c r="M85" s="384"/>
      <c r="N85" s="386"/>
      <c r="O85" s="386"/>
    </row>
    <row r="86" spans="1:15" ht="15.75">
      <c r="A86" s="319"/>
      <c r="B86" s="392"/>
      <c r="C86" s="392"/>
      <c r="D86" s="392"/>
      <c r="E86" s="392"/>
      <c r="F86" s="392"/>
      <c r="G86" s="392"/>
      <c r="H86" s="392"/>
      <c r="I86" s="386"/>
      <c r="J86" s="319"/>
      <c r="K86" s="319"/>
      <c r="L86" s="319"/>
      <c r="M86" s="384"/>
      <c r="N86" s="386"/>
      <c r="O86" s="386"/>
    </row>
    <row r="87" spans="1:15" ht="15.75">
      <c r="A87" s="319"/>
      <c r="B87" s="392"/>
      <c r="C87" s="392"/>
      <c r="D87" s="392"/>
      <c r="E87" s="392"/>
      <c r="F87" s="392"/>
      <c r="G87" s="392"/>
      <c r="H87" s="392"/>
      <c r="I87" s="386"/>
      <c r="J87" s="319"/>
      <c r="K87" s="319"/>
      <c r="L87" s="319"/>
      <c r="M87" s="384"/>
      <c r="N87" s="386"/>
      <c r="O87" s="386"/>
    </row>
    <row r="88" spans="1:15" ht="15.75">
      <c r="A88" s="419"/>
      <c r="B88" s="409"/>
      <c r="C88" s="409"/>
      <c r="D88" s="409"/>
      <c r="E88" s="409"/>
      <c r="F88" s="409"/>
      <c r="G88" s="409"/>
      <c r="H88" s="409"/>
      <c r="I88" s="409"/>
      <c r="J88" s="409"/>
      <c r="K88" s="409"/>
      <c r="L88" s="409"/>
      <c r="M88" s="384"/>
      <c r="N88" s="386"/>
      <c r="O88" s="386"/>
    </row>
    <row r="89" spans="1:15" ht="15.75">
      <c r="A89" s="419"/>
      <c r="B89" s="409"/>
      <c r="C89" s="409"/>
      <c r="D89" s="409"/>
      <c r="E89" s="409"/>
      <c r="F89" s="409"/>
      <c r="G89" s="409"/>
      <c r="H89" s="409"/>
      <c r="I89" s="409"/>
      <c r="J89" s="409"/>
      <c r="K89" s="409"/>
      <c r="L89" s="409"/>
      <c r="M89" s="384"/>
      <c r="N89" s="386"/>
      <c r="O89" s="386"/>
    </row>
    <row r="90" spans="1:15" ht="15.75">
      <c r="A90" s="419"/>
      <c r="B90" s="409"/>
      <c r="C90" s="409"/>
      <c r="D90" s="409"/>
      <c r="E90" s="409"/>
      <c r="F90" s="409"/>
      <c r="G90" s="409"/>
      <c r="H90" s="409"/>
      <c r="I90" s="409"/>
      <c r="J90" s="409"/>
      <c r="K90" s="409"/>
      <c r="L90" s="409"/>
      <c r="M90" s="384"/>
      <c r="N90" s="386"/>
      <c r="O90" s="386"/>
    </row>
    <row r="91" spans="1:15" ht="15.75">
      <c r="A91" s="419"/>
      <c r="B91" s="409"/>
      <c r="C91" s="409"/>
      <c r="D91" s="409"/>
      <c r="E91" s="409"/>
      <c r="F91" s="409"/>
      <c r="G91" s="409"/>
      <c r="H91" s="409"/>
      <c r="I91" s="409"/>
      <c r="J91" s="409"/>
      <c r="K91" s="409"/>
      <c r="L91" s="409"/>
      <c r="M91" s="384"/>
      <c r="N91" s="386"/>
      <c r="O91" s="386"/>
    </row>
    <row r="92" spans="1:15" ht="15.75">
      <c r="A92" s="419"/>
      <c r="B92" s="409"/>
      <c r="C92" s="409"/>
      <c r="D92" s="409"/>
      <c r="E92" s="409"/>
      <c r="F92" s="409"/>
      <c r="G92" s="409"/>
      <c r="H92" s="409"/>
      <c r="I92" s="409"/>
      <c r="J92" s="409"/>
      <c r="K92" s="409"/>
      <c r="L92" s="409"/>
      <c r="M92" s="384"/>
      <c r="N92" s="386"/>
      <c r="O92" s="386"/>
    </row>
    <row r="93" spans="1:15" ht="15.75">
      <c r="A93" s="419"/>
      <c r="B93" s="409"/>
      <c r="C93" s="409"/>
      <c r="D93" s="409"/>
      <c r="E93" s="409"/>
      <c r="F93" s="409"/>
      <c r="G93" s="409"/>
      <c r="H93" s="409"/>
      <c r="I93" s="409"/>
      <c r="J93" s="409"/>
      <c r="K93" s="409"/>
      <c r="L93" s="409"/>
      <c r="M93" s="384"/>
      <c r="N93" s="386"/>
      <c r="O93" s="386"/>
    </row>
    <row r="94" spans="1:15" ht="15.75">
      <c r="A94" s="419"/>
      <c r="B94" s="409"/>
      <c r="C94" s="409"/>
      <c r="D94" s="409"/>
      <c r="E94" s="409"/>
      <c r="F94" s="409"/>
      <c r="G94" s="409"/>
      <c r="H94" s="409"/>
      <c r="I94" s="409"/>
      <c r="J94" s="409"/>
      <c r="K94" s="409"/>
      <c r="L94" s="409"/>
      <c r="M94" s="384"/>
      <c r="N94" s="386"/>
      <c r="O94" s="386"/>
    </row>
    <row r="95" spans="1:15" ht="15.75">
      <c r="A95" s="419"/>
      <c r="B95" s="409"/>
      <c r="C95" s="409"/>
      <c r="D95" s="409"/>
      <c r="E95" s="409"/>
      <c r="F95" s="409"/>
      <c r="G95" s="409"/>
      <c r="H95" s="409"/>
      <c r="I95" s="409"/>
      <c r="J95" s="409"/>
      <c r="K95" s="409"/>
      <c r="L95" s="409"/>
      <c r="M95" s="384"/>
      <c r="N95" s="386"/>
      <c r="O95" s="386"/>
    </row>
    <row r="96" spans="1:15" ht="15.75">
      <c r="A96" s="419"/>
      <c r="B96" s="409"/>
      <c r="C96" s="409"/>
      <c r="D96" s="409"/>
      <c r="E96" s="409"/>
      <c r="F96" s="409"/>
      <c r="G96" s="409"/>
      <c r="H96" s="409"/>
      <c r="I96" s="409"/>
      <c r="J96" s="409"/>
      <c r="K96" s="409"/>
      <c r="L96" s="409"/>
      <c r="M96" s="384"/>
      <c r="N96" s="386"/>
      <c r="O96" s="386"/>
    </row>
    <row r="97" spans="1:15" ht="15.75">
      <c r="A97" s="419"/>
      <c r="B97" s="409"/>
      <c r="C97" s="409"/>
      <c r="D97" s="409"/>
      <c r="E97" s="409"/>
      <c r="F97" s="409"/>
      <c r="G97" s="409"/>
      <c r="H97" s="409"/>
      <c r="I97" s="409"/>
      <c r="J97" s="409"/>
      <c r="K97" s="409"/>
      <c r="L97" s="409"/>
      <c r="M97" s="384"/>
      <c r="N97" s="386"/>
      <c r="O97" s="386"/>
    </row>
    <row r="98" spans="1:15" ht="15.75">
      <c r="A98" s="419"/>
      <c r="B98" s="409"/>
      <c r="C98" s="409"/>
      <c r="D98" s="409"/>
      <c r="E98" s="409"/>
      <c r="F98" s="409"/>
      <c r="G98" s="409"/>
      <c r="H98" s="409"/>
      <c r="I98" s="409"/>
      <c r="J98" s="409"/>
      <c r="K98" s="409"/>
      <c r="L98" s="409"/>
      <c r="M98" s="384"/>
      <c r="N98" s="386"/>
      <c r="O98" s="386"/>
    </row>
    <row r="99" spans="1:15" ht="15.75" customHeight="1">
      <c r="A99" s="419"/>
      <c r="B99" s="409"/>
      <c r="C99" s="409"/>
      <c r="D99" s="409"/>
      <c r="E99" s="409"/>
      <c r="F99" s="409"/>
      <c r="G99" s="409"/>
      <c r="H99" s="409"/>
      <c r="I99" s="409"/>
      <c r="J99" s="409"/>
      <c r="K99" s="409"/>
      <c r="L99" s="409"/>
      <c r="M99" s="384"/>
      <c r="N99" s="386"/>
      <c r="O99" s="386"/>
    </row>
    <row r="100" spans="1:15" ht="15" customHeight="1">
      <c r="A100" s="419"/>
      <c r="B100" s="409"/>
      <c r="C100" s="409"/>
      <c r="D100" s="409"/>
      <c r="E100" s="409"/>
      <c r="F100" s="409"/>
      <c r="G100" s="409"/>
      <c r="H100" s="409"/>
      <c r="I100" s="409"/>
      <c r="J100" s="409"/>
      <c r="K100" s="409"/>
      <c r="L100" s="409"/>
      <c r="M100" s="384"/>
      <c r="N100" s="386"/>
      <c r="O100" s="386"/>
    </row>
    <row r="101" spans="1:15" ht="15.75">
      <c r="A101" s="419"/>
      <c r="B101" s="409"/>
      <c r="C101" s="409"/>
      <c r="D101" s="409"/>
      <c r="E101" s="409"/>
      <c r="F101" s="409"/>
      <c r="G101" s="409"/>
      <c r="H101" s="409"/>
      <c r="I101" s="409"/>
      <c r="J101" s="409"/>
      <c r="K101" s="409"/>
      <c r="L101" s="409"/>
      <c r="M101" s="384"/>
      <c r="N101" s="386"/>
      <c r="O101" s="386"/>
    </row>
    <row r="102" spans="1:15" ht="15.75">
      <c r="A102" s="419"/>
      <c r="B102" s="409"/>
      <c r="C102" s="409"/>
      <c r="D102" s="409"/>
      <c r="E102" s="409"/>
      <c r="F102" s="409"/>
      <c r="G102" s="409"/>
      <c r="H102" s="409"/>
      <c r="I102" s="409"/>
      <c r="J102" s="409"/>
      <c r="K102" s="409"/>
      <c r="L102" s="409"/>
      <c r="M102" s="384"/>
      <c r="N102" s="386"/>
      <c r="O102" s="386"/>
    </row>
    <row r="103" spans="1:15" ht="15.75">
      <c r="A103" s="419"/>
      <c r="B103" s="409"/>
      <c r="C103" s="409"/>
      <c r="D103" s="409"/>
      <c r="E103" s="409"/>
      <c r="F103" s="409"/>
      <c r="G103" s="409"/>
      <c r="H103" s="409"/>
      <c r="I103" s="409"/>
      <c r="J103" s="409"/>
      <c r="K103" s="409"/>
      <c r="L103" s="409"/>
      <c r="M103" s="384"/>
      <c r="N103" s="386"/>
      <c r="O103" s="386"/>
    </row>
    <row r="104" spans="1:15" ht="15.75">
      <c r="A104" s="419"/>
      <c r="B104" s="409"/>
      <c r="C104" s="409"/>
      <c r="D104" s="409"/>
      <c r="E104" s="409"/>
      <c r="F104" s="409"/>
      <c r="G104" s="409"/>
      <c r="H104" s="409"/>
      <c r="I104" s="409"/>
      <c r="J104" s="409"/>
      <c r="K104" s="409"/>
      <c r="L104" s="409"/>
      <c r="M104" s="384"/>
      <c r="N104" s="386"/>
      <c r="O104" s="386"/>
    </row>
    <row r="105" spans="1:15" ht="15.75">
      <c r="A105" s="419"/>
      <c r="B105" s="409"/>
      <c r="C105" s="409"/>
      <c r="D105" s="409"/>
      <c r="E105" s="409"/>
      <c r="F105" s="409"/>
      <c r="G105" s="409"/>
      <c r="H105" s="409"/>
      <c r="I105" s="409"/>
      <c r="J105" s="409"/>
      <c r="K105" s="409"/>
      <c r="L105" s="409"/>
      <c r="M105" s="384"/>
      <c r="N105" s="386"/>
      <c r="O105" s="386"/>
    </row>
    <row r="106" spans="1:15" ht="15.75">
      <c r="A106" s="419"/>
      <c r="B106" s="409"/>
      <c r="C106" s="409"/>
      <c r="D106" s="409"/>
      <c r="E106" s="409"/>
      <c r="F106" s="409"/>
      <c r="G106" s="409"/>
      <c r="H106" s="409"/>
      <c r="I106" s="409"/>
      <c r="J106" s="409"/>
      <c r="K106" s="409"/>
      <c r="L106" s="409"/>
      <c r="M106" s="384"/>
      <c r="N106" s="386"/>
      <c r="O106" s="386"/>
    </row>
    <row r="107" spans="1:15" ht="15.75">
      <c r="A107" s="419"/>
      <c r="B107" s="409"/>
      <c r="C107" s="409"/>
      <c r="D107" s="409"/>
      <c r="E107" s="409"/>
      <c r="F107" s="409"/>
      <c r="G107" s="409"/>
      <c r="H107" s="409"/>
      <c r="I107" s="409"/>
      <c r="J107" s="409"/>
      <c r="K107" s="409"/>
      <c r="L107" s="409"/>
      <c r="M107" s="384"/>
      <c r="N107" s="386"/>
      <c r="O107" s="386"/>
    </row>
    <row r="108" spans="1:15" ht="15.75">
      <c r="A108" s="319"/>
      <c r="B108" s="392"/>
      <c r="C108" s="392"/>
      <c r="D108" s="392"/>
      <c r="E108" s="392"/>
      <c r="F108" s="392"/>
      <c r="G108" s="392"/>
      <c r="H108" s="392"/>
      <c r="I108" s="392"/>
      <c r="J108" s="319"/>
      <c r="K108" s="319"/>
      <c r="L108" s="319"/>
      <c r="M108" s="319"/>
      <c r="N108" s="386"/>
      <c r="O108" s="386"/>
    </row>
    <row r="109" spans="1:15" ht="15.75">
      <c r="A109" s="319"/>
      <c r="B109" s="392"/>
      <c r="C109" s="392"/>
      <c r="D109" s="392"/>
      <c r="E109" s="392"/>
      <c r="F109" s="392"/>
      <c r="G109" s="392"/>
      <c r="H109" s="392"/>
      <c r="I109" s="392"/>
      <c r="J109" s="319"/>
      <c r="K109" s="319"/>
      <c r="L109" s="319"/>
      <c r="M109" s="319"/>
      <c r="N109" s="386"/>
      <c r="O109" s="386"/>
    </row>
    <row r="110" spans="1:15" ht="15.75">
      <c r="A110" s="319"/>
      <c r="B110" s="392"/>
      <c r="C110" s="392"/>
      <c r="D110" s="392"/>
      <c r="E110" s="392"/>
      <c r="F110" s="392"/>
      <c r="G110" s="392"/>
      <c r="H110" s="392"/>
      <c r="I110" s="392"/>
      <c r="J110" s="319"/>
      <c r="K110" s="319"/>
      <c r="L110" s="319"/>
      <c r="M110" s="319"/>
      <c r="N110" s="386"/>
      <c r="O110" s="386"/>
    </row>
    <row r="111" spans="1:15" ht="15.75">
      <c r="A111" s="319"/>
      <c r="B111" s="392"/>
      <c r="C111" s="392"/>
      <c r="D111" s="392"/>
      <c r="E111" s="392"/>
      <c r="F111" s="392"/>
      <c r="G111" s="392"/>
      <c r="H111" s="392"/>
      <c r="I111" s="392"/>
      <c r="J111" s="319"/>
      <c r="K111" s="319"/>
      <c r="L111" s="319"/>
      <c r="M111" s="319"/>
      <c r="N111" s="386"/>
      <c r="O111" s="386"/>
    </row>
    <row r="112" spans="1:15" ht="15.75">
      <c r="A112" s="319"/>
      <c r="B112" s="392"/>
      <c r="C112" s="392"/>
      <c r="D112" s="392"/>
      <c r="E112" s="392"/>
      <c r="F112" s="392"/>
      <c r="G112" s="392"/>
      <c r="H112" s="392"/>
      <c r="I112" s="392"/>
      <c r="J112" s="319"/>
      <c r="K112" s="319"/>
      <c r="L112" s="319"/>
      <c r="M112" s="319"/>
      <c r="N112" s="386"/>
      <c r="O112" s="386"/>
    </row>
    <row r="113" spans="1:15" ht="15.75">
      <c r="A113" s="319"/>
      <c r="B113" s="392"/>
      <c r="C113" s="392"/>
      <c r="D113" s="392"/>
      <c r="E113" s="392"/>
      <c r="F113" s="392"/>
      <c r="G113" s="392"/>
      <c r="H113" s="392"/>
      <c r="I113" s="392"/>
      <c r="J113" s="319"/>
      <c r="K113" s="319"/>
      <c r="L113" s="319"/>
      <c r="M113" s="319"/>
      <c r="N113" s="386"/>
      <c r="O113" s="386"/>
    </row>
    <row r="114" spans="1:15" ht="15.75">
      <c r="A114" s="319"/>
      <c r="B114" s="392"/>
      <c r="C114" s="392"/>
      <c r="D114" s="392"/>
      <c r="E114" s="392"/>
      <c r="F114" s="392"/>
      <c r="G114" s="392"/>
      <c r="H114" s="392"/>
      <c r="I114" s="392"/>
      <c r="J114" s="319"/>
      <c r="K114" s="319"/>
      <c r="L114" s="319"/>
      <c r="M114" s="319"/>
      <c r="N114" s="386"/>
      <c r="O114" s="386"/>
    </row>
    <row r="115" spans="1:15" ht="15.75">
      <c r="A115" s="319"/>
      <c r="B115" s="392"/>
      <c r="C115" s="392"/>
      <c r="D115" s="392"/>
      <c r="E115" s="392"/>
      <c r="F115" s="392"/>
      <c r="G115" s="392"/>
      <c r="H115" s="392"/>
      <c r="I115" s="392"/>
      <c r="J115" s="319"/>
      <c r="K115" s="319"/>
      <c r="L115" s="319"/>
      <c r="M115" s="319"/>
      <c r="N115" s="386"/>
      <c r="O115" s="386"/>
    </row>
    <row r="116" spans="1:15" ht="15.75">
      <c r="A116" s="319"/>
      <c r="B116" s="392"/>
      <c r="C116" s="392"/>
      <c r="D116" s="392"/>
      <c r="E116" s="392"/>
      <c r="F116" s="392"/>
      <c r="G116" s="392"/>
      <c r="H116" s="392"/>
      <c r="I116" s="392"/>
      <c r="J116" s="319"/>
      <c r="K116" s="319"/>
      <c r="L116" s="319"/>
      <c r="M116" s="319"/>
      <c r="N116" s="386"/>
      <c r="O116" s="386"/>
    </row>
    <row r="117" spans="1:15" ht="15.75">
      <c r="A117" s="319"/>
      <c r="B117" s="392"/>
      <c r="C117" s="392"/>
      <c r="D117" s="392"/>
      <c r="E117" s="392"/>
      <c r="F117" s="392"/>
      <c r="G117" s="392"/>
      <c r="H117" s="392"/>
      <c r="I117" s="392"/>
      <c r="J117" s="319"/>
      <c r="K117" s="319"/>
      <c r="L117" s="319"/>
      <c r="M117" s="319"/>
      <c r="N117" s="386"/>
      <c r="O117" s="386"/>
    </row>
    <row r="118" spans="1:15" ht="15.75">
      <c r="A118" s="319"/>
      <c r="B118" s="392"/>
      <c r="C118" s="392"/>
      <c r="D118" s="392"/>
      <c r="E118" s="392"/>
      <c r="F118" s="392"/>
      <c r="G118" s="392"/>
      <c r="H118" s="392"/>
      <c r="I118" s="392"/>
      <c r="J118" s="319"/>
      <c r="K118" s="319"/>
      <c r="L118" s="319"/>
      <c r="M118" s="319"/>
      <c r="N118" s="386"/>
      <c r="O118" s="386"/>
    </row>
    <row r="119" spans="1:15" ht="15.75">
      <c r="A119" s="319"/>
      <c r="B119" s="392"/>
      <c r="C119" s="392"/>
      <c r="D119" s="392"/>
      <c r="E119" s="392"/>
      <c r="F119" s="392"/>
      <c r="G119" s="392"/>
      <c r="H119" s="392"/>
      <c r="I119" s="392"/>
      <c r="J119" s="319"/>
      <c r="K119" s="319"/>
      <c r="L119" s="319"/>
      <c r="M119" s="319"/>
      <c r="N119" s="386"/>
      <c r="O119" s="386"/>
    </row>
    <row r="120" spans="1:15" ht="15.75">
      <c r="A120" s="319"/>
      <c r="B120" s="392"/>
      <c r="C120" s="392"/>
      <c r="D120" s="392"/>
      <c r="E120" s="392"/>
      <c r="F120" s="392"/>
      <c r="G120" s="392"/>
      <c r="H120" s="392"/>
      <c r="I120" s="392"/>
      <c r="J120" s="319"/>
      <c r="K120" s="319"/>
      <c r="L120" s="319"/>
      <c r="M120" s="319"/>
      <c r="N120" s="386"/>
      <c r="O120" s="386"/>
    </row>
    <row r="121" spans="1:15" ht="15.75">
      <c r="A121" s="319"/>
      <c r="B121" s="392"/>
      <c r="C121" s="392"/>
      <c r="D121" s="392"/>
      <c r="E121" s="392"/>
      <c r="F121" s="392"/>
      <c r="G121" s="392"/>
      <c r="H121" s="392"/>
      <c r="I121" s="392"/>
      <c r="J121" s="319"/>
      <c r="K121" s="319"/>
      <c r="L121" s="319"/>
      <c r="M121" s="319"/>
      <c r="N121" s="386"/>
      <c r="O121" s="386"/>
    </row>
    <row r="122" spans="1:15" ht="15.75">
      <c r="A122" s="319"/>
      <c r="B122" s="392"/>
      <c r="C122" s="392"/>
      <c r="D122" s="392"/>
      <c r="E122" s="392"/>
      <c r="F122" s="392"/>
      <c r="G122" s="392"/>
      <c r="H122" s="392"/>
      <c r="I122" s="392"/>
      <c r="J122" s="319"/>
      <c r="K122" s="319"/>
      <c r="L122" s="319"/>
      <c r="M122" s="319"/>
      <c r="N122" s="386"/>
      <c r="O122" s="386"/>
    </row>
    <row r="123" spans="1:15" ht="15.75">
      <c r="A123" s="393"/>
      <c r="B123" s="386"/>
      <c r="C123" s="386"/>
      <c r="D123" s="386"/>
      <c r="E123" s="386"/>
      <c r="F123" s="386"/>
      <c r="G123" s="386"/>
      <c r="H123" s="386"/>
      <c r="I123" s="386"/>
      <c r="J123" s="319"/>
      <c r="K123" s="319"/>
      <c r="L123" s="319"/>
      <c r="M123" s="319"/>
      <c r="N123" s="386"/>
      <c r="O123" s="386"/>
    </row>
    <row r="124" spans="1:15" ht="15.75">
      <c r="A124" s="393"/>
      <c r="B124" s="386"/>
      <c r="C124" s="386"/>
      <c r="D124" s="386"/>
      <c r="E124" s="386"/>
      <c r="F124" s="386"/>
      <c r="G124" s="386"/>
      <c r="H124" s="386"/>
      <c r="I124" s="386"/>
      <c r="J124" s="319"/>
      <c r="K124" s="319"/>
      <c r="L124" s="319"/>
      <c r="M124" s="319"/>
      <c r="N124" s="386"/>
      <c r="O124" s="386"/>
    </row>
    <row r="125" spans="1:15" ht="15.75">
      <c r="A125" s="393"/>
      <c r="B125" s="386"/>
      <c r="C125" s="386"/>
      <c r="D125" s="386"/>
      <c r="E125" s="386"/>
      <c r="F125" s="386"/>
      <c r="G125" s="386"/>
      <c r="H125" s="386"/>
      <c r="I125" s="386"/>
      <c r="J125" s="319"/>
      <c r="K125" s="319"/>
      <c r="L125" s="319"/>
      <c r="M125" s="319"/>
      <c r="N125" s="386"/>
      <c r="O125" s="386"/>
    </row>
    <row r="126" spans="1:15" ht="15.75">
      <c r="A126" s="393"/>
      <c r="B126" s="386"/>
      <c r="C126" s="386"/>
      <c r="D126" s="386"/>
      <c r="E126" s="386"/>
      <c r="F126" s="386"/>
      <c r="G126" s="386"/>
      <c r="H126" s="386"/>
      <c r="I126" s="386"/>
      <c r="J126" s="319"/>
      <c r="K126" s="319"/>
      <c r="L126" s="319"/>
      <c r="M126" s="319"/>
      <c r="N126" s="386"/>
      <c r="O126" s="386"/>
    </row>
    <row r="127" spans="1:15" ht="15.75">
      <c r="A127" s="393"/>
      <c r="B127" s="386"/>
      <c r="C127" s="386"/>
      <c r="D127" s="386"/>
      <c r="E127" s="386"/>
      <c r="F127" s="386"/>
      <c r="G127" s="386"/>
      <c r="H127" s="386"/>
      <c r="I127" s="386"/>
      <c r="J127" s="319"/>
      <c r="K127" s="319"/>
      <c r="L127" s="319"/>
      <c r="M127" s="319"/>
      <c r="N127" s="386"/>
      <c r="O127" s="386"/>
    </row>
    <row r="128" spans="1:15" ht="15.75">
      <c r="A128" s="393"/>
      <c r="B128" s="386"/>
      <c r="C128" s="386"/>
      <c r="D128" s="386"/>
      <c r="E128" s="386"/>
      <c r="F128" s="386"/>
      <c r="G128" s="386"/>
      <c r="H128" s="386"/>
      <c r="I128" s="386"/>
      <c r="J128" s="319"/>
      <c r="K128" s="319"/>
      <c r="L128" s="319"/>
      <c r="M128" s="319"/>
      <c r="N128" s="386"/>
      <c r="O128" s="386"/>
    </row>
    <row r="129" spans="1:15" ht="15.75">
      <c r="A129" s="393"/>
      <c r="B129" s="386"/>
      <c r="C129" s="386"/>
      <c r="D129" s="386"/>
      <c r="E129" s="386"/>
      <c r="F129" s="386"/>
      <c r="G129" s="386"/>
      <c r="H129" s="386"/>
      <c r="I129" s="386"/>
      <c r="J129" s="319"/>
      <c r="K129" s="319"/>
      <c r="L129" s="319"/>
      <c r="M129" s="319"/>
      <c r="N129" s="386"/>
      <c r="O129" s="386"/>
    </row>
    <row r="130" spans="1:15" ht="15.75">
      <c r="A130" s="393"/>
      <c r="B130" s="386"/>
      <c r="C130" s="386"/>
      <c r="D130" s="386"/>
      <c r="E130" s="386"/>
      <c r="F130" s="386"/>
      <c r="G130" s="386"/>
      <c r="H130" s="386"/>
      <c r="I130" s="386"/>
      <c r="J130" s="319"/>
      <c r="K130" s="319"/>
      <c r="L130" s="319"/>
      <c r="M130" s="319"/>
      <c r="N130" s="386"/>
      <c r="O130" s="386"/>
    </row>
    <row r="131" spans="1:15" ht="15.75">
      <c r="A131" s="393"/>
      <c r="B131" s="386"/>
      <c r="C131" s="386"/>
      <c r="D131" s="386"/>
      <c r="E131" s="386"/>
      <c r="F131" s="386"/>
      <c r="G131" s="386"/>
      <c r="H131" s="386"/>
      <c r="I131" s="386"/>
      <c r="J131" s="319"/>
      <c r="K131" s="319"/>
      <c r="L131" s="319"/>
      <c r="M131" s="319"/>
      <c r="N131" s="386"/>
      <c r="O131" s="386"/>
    </row>
    <row r="132" spans="1:15" ht="15.75">
      <c r="A132" s="393"/>
      <c r="B132" s="386"/>
      <c r="C132" s="386"/>
      <c r="D132" s="386"/>
      <c r="E132" s="386"/>
      <c r="F132" s="386"/>
      <c r="G132" s="386"/>
      <c r="H132" s="386"/>
      <c r="I132" s="386"/>
      <c r="J132" s="319"/>
      <c r="K132" s="319"/>
      <c r="L132" s="319"/>
      <c r="M132" s="319"/>
      <c r="N132" s="386"/>
      <c r="O132" s="386"/>
    </row>
    <row r="133" spans="1:15" ht="15.75">
      <c r="A133" s="393"/>
      <c r="B133" s="386"/>
      <c r="C133" s="386"/>
      <c r="D133" s="386"/>
      <c r="E133" s="386"/>
      <c r="F133" s="386"/>
      <c r="G133" s="386"/>
      <c r="H133" s="386"/>
      <c r="I133" s="386"/>
      <c r="J133" s="319"/>
      <c r="K133" s="319"/>
      <c r="L133" s="319"/>
      <c r="M133" s="319"/>
      <c r="N133" s="386"/>
      <c r="O133" s="386"/>
    </row>
    <row r="134" spans="1:15" ht="15.75">
      <c r="A134" s="393"/>
      <c r="B134" s="386"/>
      <c r="C134" s="386"/>
      <c r="D134" s="386"/>
      <c r="E134" s="386"/>
      <c r="F134" s="386"/>
      <c r="G134" s="386"/>
      <c r="H134" s="386"/>
      <c r="I134" s="386"/>
      <c r="J134" s="319"/>
      <c r="K134" s="319"/>
      <c r="L134" s="319"/>
      <c r="M134" s="319"/>
      <c r="N134" s="386"/>
      <c r="O134" s="386"/>
    </row>
    <row r="135" spans="1:15" ht="15.75">
      <c r="A135" s="393"/>
      <c r="B135" s="386"/>
      <c r="C135" s="386"/>
      <c r="D135" s="386"/>
      <c r="E135" s="386"/>
      <c r="F135" s="386"/>
      <c r="G135" s="386"/>
      <c r="H135" s="386"/>
      <c r="I135" s="386"/>
      <c r="J135" s="319"/>
      <c r="K135" s="319"/>
      <c r="L135" s="319"/>
      <c r="M135" s="319"/>
      <c r="N135" s="386"/>
      <c r="O135" s="386"/>
    </row>
    <row r="136" spans="1:15" ht="15.75">
      <c r="A136" s="377"/>
      <c r="B136" s="386"/>
      <c r="C136" s="386"/>
      <c r="D136" s="386"/>
      <c r="E136" s="386"/>
      <c r="F136" s="386"/>
      <c r="G136" s="386"/>
      <c r="H136" s="386"/>
      <c r="I136" s="386"/>
      <c r="J136" s="319"/>
      <c r="K136" s="319"/>
      <c r="L136" s="392"/>
      <c r="M136" s="319"/>
      <c r="N136" s="386"/>
      <c r="O136" s="386"/>
    </row>
    <row r="137" spans="1:15" ht="15.75">
      <c r="A137" s="377"/>
      <c r="B137" s="386"/>
      <c r="C137" s="386"/>
      <c r="D137" s="386"/>
      <c r="E137" s="386"/>
      <c r="F137" s="386"/>
      <c r="G137" s="386"/>
      <c r="H137" s="386"/>
      <c r="I137" s="386"/>
      <c r="J137" s="319"/>
      <c r="K137" s="319"/>
      <c r="L137" s="392"/>
      <c r="M137" s="319"/>
      <c r="N137" s="386"/>
      <c r="O137" s="386"/>
    </row>
    <row r="138" spans="1:15" ht="15.75">
      <c r="A138" s="377"/>
      <c r="B138" s="386"/>
      <c r="C138" s="386"/>
      <c r="D138" s="386"/>
      <c r="E138" s="386"/>
      <c r="F138" s="386"/>
      <c r="G138" s="386"/>
      <c r="H138" s="386"/>
      <c r="I138" s="386"/>
      <c r="J138" s="319"/>
      <c r="K138" s="319"/>
      <c r="L138" s="392"/>
      <c r="M138" s="319"/>
      <c r="N138" s="386"/>
      <c r="O138" s="386"/>
    </row>
    <row r="139" spans="1:15" ht="15.75">
      <c r="A139" s="377"/>
      <c r="B139" s="386"/>
      <c r="C139" s="386"/>
      <c r="D139" s="386"/>
      <c r="E139" s="386"/>
      <c r="F139" s="386"/>
      <c r="G139" s="386"/>
      <c r="H139" s="386"/>
      <c r="I139" s="386"/>
      <c r="J139" s="319"/>
      <c r="K139" s="319"/>
      <c r="L139" s="392"/>
      <c r="M139" s="319"/>
      <c r="N139" s="386"/>
      <c r="O139" s="386"/>
    </row>
    <row r="140" spans="1:15" ht="15.75">
      <c r="A140" s="377"/>
      <c r="B140" s="386"/>
      <c r="C140" s="386"/>
      <c r="D140" s="386"/>
      <c r="E140" s="386"/>
      <c r="F140" s="386"/>
      <c r="G140" s="386"/>
      <c r="H140" s="386"/>
      <c r="I140" s="386"/>
      <c r="J140" s="319"/>
      <c r="K140" s="319"/>
      <c r="L140" s="392"/>
      <c r="M140" s="319"/>
      <c r="N140" s="386"/>
      <c r="O140" s="386"/>
    </row>
    <row r="141" spans="1:15" ht="15.75">
      <c r="A141" s="377"/>
      <c r="B141" s="386"/>
      <c r="C141" s="386"/>
      <c r="D141" s="386"/>
      <c r="E141" s="386"/>
      <c r="F141" s="386"/>
      <c r="G141" s="386"/>
      <c r="H141" s="386"/>
      <c r="I141" s="386"/>
      <c r="J141" s="319"/>
      <c r="K141" s="319"/>
      <c r="L141" s="392"/>
      <c r="M141" s="319"/>
      <c r="N141" s="386"/>
      <c r="O141" s="386"/>
    </row>
    <row r="142" spans="1:15" ht="15.75">
      <c r="A142" s="377"/>
      <c r="B142" s="386"/>
      <c r="C142" s="386"/>
      <c r="D142" s="386"/>
      <c r="E142" s="386"/>
      <c r="F142" s="386"/>
      <c r="G142" s="386"/>
      <c r="H142" s="386"/>
      <c r="I142" s="386"/>
      <c r="J142" s="319"/>
      <c r="K142" s="319"/>
      <c r="L142" s="392"/>
      <c r="M142" s="319"/>
      <c r="N142" s="386"/>
      <c r="O142" s="386"/>
    </row>
    <row r="143" spans="1:15" ht="15.75">
      <c r="A143" s="377"/>
      <c r="B143" s="386"/>
      <c r="C143" s="386"/>
      <c r="D143" s="386"/>
      <c r="E143" s="386"/>
      <c r="F143" s="386"/>
      <c r="G143" s="386"/>
      <c r="H143" s="386"/>
      <c r="I143" s="386"/>
      <c r="J143" s="319"/>
      <c r="K143" s="319"/>
      <c r="L143" s="392"/>
      <c r="M143" s="319"/>
      <c r="N143" s="386"/>
      <c r="O143" s="386"/>
    </row>
    <row r="144" spans="1:15" ht="15.75">
      <c r="A144" s="377"/>
      <c r="B144" s="386"/>
      <c r="C144" s="386"/>
      <c r="D144" s="386"/>
      <c r="E144" s="386"/>
      <c r="F144" s="386"/>
      <c r="G144" s="386"/>
      <c r="H144" s="386"/>
      <c r="I144" s="386"/>
      <c r="J144" s="319"/>
      <c r="K144" s="319"/>
      <c r="L144" s="392"/>
      <c r="M144" s="319"/>
      <c r="N144" s="386"/>
      <c r="O144" s="386"/>
    </row>
    <row r="145" spans="1:15" ht="15.75">
      <c r="A145" s="377"/>
      <c r="B145" s="386"/>
      <c r="C145" s="386"/>
      <c r="D145" s="386"/>
      <c r="E145" s="386"/>
      <c r="F145" s="386"/>
      <c r="G145" s="386"/>
      <c r="H145" s="386"/>
      <c r="I145" s="386"/>
      <c r="J145" s="319"/>
      <c r="K145" s="319"/>
      <c r="L145" s="392"/>
      <c r="M145" s="319"/>
      <c r="N145" s="386"/>
      <c r="O145" s="386"/>
    </row>
    <row r="146" spans="1:15" ht="15.75">
      <c r="A146" s="377"/>
      <c r="B146" s="386"/>
      <c r="C146" s="386"/>
      <c r="D146" s="386"/>
      <c r="E146" s="386"/>
      <c r="F146" s="386"/>
      <c r="G146" s="386"/>
      <c r="H146" s="386"/>
      <c r="I146" s="386"/>
      <c r="J146" s="319"/>
      <c r="K146" s="319"/>
      <c r="L146" s="392"/>
      <c r="M146" s="319"/>
      <c r="N146" s="386"/>
      <c r="O146" s="386"/>
    </row>
    <row r="147" spans="1:15" ht="15.75">
      <c r="A147" s="377"/>
      <c r="B147" s="386"/>
      <c r="C147" s="386"/>
      <c r="D147" s="386"/>
      <c r="E147" s="386"/>
      <c r="F147" s="386"/>
      <c r="G147" s="386"/>
      <c r="H147" s="386"/>
      <c r="I147" s="386"/>
      <c r="J147" s="319"/>
      <c r="K147" s="319"/>
      <c r="L147" s="392"/>
      <c r="M147" s="319"/>
      <c r="N147" s="386"/>
      <c r="O147" s="386"/>
    </row>
    <row r="148" spans="1:15" ht="15.75">
      <c r="A148" s="377"/>
      <c r="B148" s="386"/>
      <c r="C148" s="386"/>
      <c r="D148" s="386"/>
      <c r="E148" s="386"/>
      <c r="F148" s="386"/>
      <c r="G148" s="386"/>
      <c r="H148" s="386"/>
      <c r="I148" s="386"/>
      <c r="J148" s="319"/>
      <c r="K148" s="319"/>
      <c r="L148" s="392"/>
      <c r="M148" s="319"/>
      <c r="N148" s="386"/>
      <c r="O148" s="386"/>
    </row>
    <row r="149" spans="1:15" ht="15.75">
      <c r="A149" s="377"/>
      <c r="B149" s="386"/>
      <c r="C149" s="386"/>
      <c r="D149" s="386"/>
      <c r="E149" s="386"/>
      <c r="F149" s="386"/>
      <c r="G149" s="386"/>
      <c r="H149" s="386"/>
      <c r="I149" s="386"/>
      <c r="J149" s="319"/>
      <c r="K149" s="319"/>
      <c r="L149" s="392"/>
      <c r="M149" s="319"/>
      <c r="N149" s="386"/>
      <c r="O149" s="386"/>
    </row>
    <row r="150" spans="1:15" ht="15.75">
      <c r="A150" s="377"/>
      <c r="B150" s="386"/>
      <c r="C150" s="386"/>
      <c r="D150" s="386"/>
      <c r="E150" s="386"/>
      <c r="F150" s="386"/>
      <c r="G150" s="386"/>
      <c r="H150" s="386"/>
      <c r="I150" s="386"/>
      <c r="J150" s="319"/>
      <c r="K150" s="319"/>
      <c r="L150" s="392"/>
      <c r="M150" s="319"/>
      <c r="N150" s="386"/>
      <c r="O150" s="386"/>
    </row>
    <row r="151" spans="1:15" ht="15.75">
      <c r="A151" s="377"/>
      <c r="B151" s="386"/>
      <c r="C151" s="386"/>
      <c r="D151" s="386"/>
      <c r="E151" s="386"/>
      <c r="F151" s="386"/>
      <c r="G151" s="386"/>
      <c r="H151" s="386"/>
      <c r="I151" s="386"/>
      <c r="J151" s="319"/>
      <c r="K151" s="319"/>
      <c r="L151" s="392"/>
      <c r="M151" s="319"/>
      <c r="N151" s="386"/>
      <c r="O151" s="386"/>
    </row>
    <row r="152" spans="1:15" ht="15.75">
      <c r="A152" s="377"/>
      <c r="B152" s="386"/>
      <c r="C152" s="386"/>
      <c r="D152" s="386"/>
      <c r="E152" s="386"/>
      <c r="F152" s="386"/>
      <c r="G152" s="386"/>
      <c r="H152" s="386"/>
      <c r="I152" s="386"/>
      <c r="J152" s="319"/>
      <c r="K152" s="319"/>
      <c r="L152" s="392"/>
      <c r="M152" s="319"/>
      <c r="N152" s="386"/>
      <c r="O152" s="386"/>
    </row>
    <row r="153" spans="1:15" ht="15.75">
      <c r="A153" s="377"/>
      <c r="B153" s="386"/>
      <c r="C153" s="386"/>
      <c r="D153" s="386"/>
      <c r="E153" s="386"/>
      <c r="F153" s="386"/>
      <c r="G153" s="386"/>
      <c r="H153" s="386"/>
      <c r="I153" s="386"/>
      <c r="J153" s="319"/>
      <c r="K153" s="319"/>
      <c r="L153" s="392"/>
      <c r="M153" s="319"/>
      <c r="N153" s="386"/>
      <c r="O153" s="386"/>
    </row>
    <row r="154" spans="1:15" ht="15.75">
      <c r="A154" s="377"/>
      <c r="B154" s="386"/>
      <c r="C154" s="386"/>
      <c r="D154" s="386"/>
      <c r="E154" s="386"/>
      <c r="F154" s="386"/>
      <c r="G154" s="386"/>
      <c r="H154" s="386"/>
      <c r="I154" s="386"/>
      <c r="J154" s="319"/>
      <c r="K154" s="319"/>
      <c r="L154" s="392"/>
      <c r="M154" s="319"/>
      <c r="N154" s="386"/>
      <c r="O154" s="386"/>
    </row>
    <row r="155" spans="1:15" ht="15.75">
      <c r="A155" s="377"/>
      <c r="B155" s="386"/>
      <c r="C155" s="386"/>
      <c r="D155" s="386"/>
      <c r="E155" s="386"/>
      <c r="F155" s="386"/>
      <c r="G155" s="386"/>
      <c r="H155" s="386"/>
      <c r="I155" s="386"/>
      <c r="J155" s="319"/>
      <c r="K155" s="319"/>
      <c r="L155" s="392"/>
      <c r="M155" s="319"/>
      <c r="N155" s="386"/>
      <c r="O155" s="386"/>
    </row>
    <row r="156" spans="1:15" ht="15.75">
      <c r="A156" s="393"/>
      <c r="B156" s="386"/>
      <c r="C156" s="386"/>
      <c r="D156" s="386"/>
      <c r="E156" s="386"/>
      <c r="F156" s="386"/>
      <c r="G156" s="386"/>
      <c r="H156" s="386"/>
      <c r="I156" s="386"/>
      <c r="J156" s="319"/>
      <c r="K156" s="319"/>
      <c r="L156" s="319"/>
      <c r="M156" s="319"/>
      <c r="N156" s="386"/>
      <c r="O156" s="386"/>
    </row>
    <row r="157" spans="1:15" ht="15.75">
      <c r="A157" s="393"/>
      <c r="B157" s="386"/>
      <c r="C157" s="386"/>
      <c r="D157" s="386"/>
      <c r="E157" s="386"/>
      <c r="F157" s="386"/>
      <c r="G157" s="386"/>
      <c r="H157" s="386"/>
      <c r="I157" s="386"/>
      <c r="J157" s="319"/>
      <c r="K157" s="319"/>
      <c r="L157" s="319"/>
      <c r="M157" s="319"/>
      <c r="N157" s="386"/>
      <c r="O157" s="386"/>
    </row>
    <row r="158" spans="1:15" ht="15.75">
      <c r="A158" s="393"/>
      <c r="B158" s="386"/>
      <c r="C158" s="386"/>
      <c r="D158" s="386"/>
      <c r="E158" s="386"/>
      <c r="F158" s="386"/>
      <c r="G158" s="386"/>
      <c r="H158" s="386"/>
      <c r="I158" s="386"/>
      <c r="J158" s="319"/>
      <c r="K158" s="319"/>
      <c r="L158" s="319"/>
      <c r="M158" s="319"/>
      <c r="N158" s="386"/>
      <c r="O158" s="386"/>
    </row>
    <row r="159" spans="1:15" ht="15.75">
      <c r="A159" s="393"/>
      <c r="B159" s="386"/>
      <c r="C159" s="386"/>
      <c r="D159" s="386"/>
      <c r="E159" s="386"/>
      <c r="F159" s="386"/>
      <c r="G159" s="386"/>
      <c r="H159" s="386"/>
      <c r="I159" s="386"/>
      <c r="J159" s="319"/>
      <c r="K159" s="319"/>
      <c r="L159" s="319"/>
      <c r="M159" s="319"/>
      <c r="N159" s="386"/>
      <c r="O159" s="386"/>
    </row>
    <row r="160" spans="1:15" ht="15.75">
      <c r="A160" s="393"/>
      <c r="B160" s="386"/>
      <c r="C160" s="386"/>
      <c r="D160" s="386"/>
      <c r="E160" s="386"/>
      <c r="F160" s="386"/>
      <c r="G160" s="386"/>
      <c r="H160" s="386"/>
      <c r="I160" s="386"/>
      <c r="J160" s="386"/>
      <c r="K160" s="386"/>
      <c r="L160" s="386"/>
      <c r="M160" s="386"/>
      <c r="N160" s="386"/>
      <c r="O160" s="386"/>
    </row>
    <row r="161" spans="1:15" ht="15.75">
      <c r="A161" s="393"/>
      <c r="B161" s="386"/>
      <c r="C161" s="386"/>
      <c r="D161" s="386"/>
      <c r="E161" s="386"/>
      <c r="F161" s="386"/>
      <c r="G161" s="386"/>
      <c r="H161" s="386"/>
      <c r="I161" s="386"/>
      <c r="J161" s="386"/>
      <c r="K161" s="386"/>
      <c r="L161" s="386"/>
      <c r="M161" s="386"/>
      <c r="N161" s="386"/>
      <c r="O161" s="386"/>
    </row>
    <row r="162" spans="1:15" ht="15.75">
      <c r="A162" s="393"/>
      <c r="B162" s="386"/>
      <c r="C162" s="386"/>
      <c r="D162" s="386"/>
      <c r="E162" s="386"/>
      <c r="F162" s="386"/>
      <c r="G162" s="386"/>
      <c r="H162" s="386"/>
      <c r="I162" s="386"/>
      <c r="J162" s="386"/>
      <c r="K162" s="386"/>
      <c r="L162" s="386"/>
      <c r="M162" s="386"/>
      <c r="N162" s="386"/>
      <c r="O162" s="386"/>
    </row>
    <row r="163" spans="1:15" ht="15.75">
      <c r="A163" s="393"/>
      <c r="B163" s="386"/>
      <c r="C163" s="386"/>
      <c r="D163" s="386"/>
      <c r="E163" s="386"/>
      <c r="F163" s="386"/>
      <c r="G163" s="386"/>
      <c r="H163" s="386"/>
      <c r="I163" s="386"/>
      <c r="J163" s="386"/>
      <c r="K163" s="386"/>
      <c r="L163" s="386"/>
      <c r="M163" s="386"/>
      <c r="N163" s="386"/>
      <c r="O163" s="386"/>
    </row>
    <row r="164" spans="1:15" ht="15.75">
      <c r="A164" s="393"/>
      <c r="B164" s="386"/>
      <c r="C164" s="386"/>
      <c r="D164" s="386"/>
      <c r="E164" s="386"/>
      <c r="F164" s="386"/>
      <c r="G164" s="386"/>
      <c r="H164" s="386"/>
      <c r="I164" s="386"/>
      <c r="J164" s="386"/>
      <c r="K164" s="386"/>
      <c r="L164" s="386"/>
      <c r="M164" s="386"/>
      <c r="N164" s="386"/>
      <c r="O164" s="386"/>
    </row>
    <row r="165" spans="1:15" ht="15.75">
      <c r="A165" s="393"/>
      <c r="B165" s="386"/>
      <c r="C165" s="386"/>
      <c r="D165" s="386"/>
      <c r="E165" s="386"/>
      <c r="F165" s="386"/>
      <c r="G165" s="386"/>
      <c r="H165" s="386"/>
      <c r="I165" s="386"/>
      <c r="J165" s="386"/>
      <c r="K165" s="386"/>
      <c r="L165" s="386"/>
      <c r="M165" s="386"/>
      <c r="N165" s="386"/>
      <c r="O165" s="386"/>
    </row>
    <row r="166" spans="1:15" ht="15.75">
      <c r="A166" s="393"/>
      <c r="B166" s="386"/>
      <c r="C166" s="386"/>
      <c r="D166" s="386"/>
      <c r="E166" s="386"/>
      <c r="F166" s="386"/>
      <c r="G166" s="386"/>
      <c r="H166" s="386"/>
      <c r="I166" s="386"/>
      <c r="J166" s="386"/>
      <c r="K166" s="386"/>
      <c r="L166" s="386"/>
      <c r="M166" s="386"/>
      <c r="N166" s="386"/>
      <c r="O166" s="386"/>
    </row>
    <row r="167" spans="1:15" ht="15.75">
      <c r="A167" s="393"/>
      <c r="B167" s="386"/>
      <c r="C167" s="386"/>
      <c r="D167" s="386"/>
      <c r="E167" s="386"/>
      <c r="F167" s="386"/>
      <c r="G167" s="386"/>
      <c r="H167" s="386"/>
      <c r="I167" s="386"/>
      <c r="J167" s="386"/>
      <c r="K167" s="386"/>
      <c r="L167" s="386"/>
      <c r="M167" s="386"/>
      <c r="N167" s="386"/>
      <c r="O167" s="386"/>
    </row>
    <row r="168" spans="1:15" ht="15.75">
      <c r="A168" s="393"/>
      <c r="B168" s="386"/>
      <c r="C168" s="386"/>
      <c r="D168" s="386"/>
      <c r="E168" s="386"/>
      <c r="F168" s="386"/>
      <c r="G168" s="386"/>
      <c r="H168" s="386"/>
      <c r="I168" s="386"/>
      <c r="J168" s="386"/>
      <c r="K168" s="386"/>
      <c r="L168" s="386"/>
      <c r="M168" s="386"/>
      <c r="N168" s="386"/>
      <c r="O168" s="386"/>
    </row>
    <row r="169" spans="1:15" ht="15.75">
      <c r="A169" s="393"/>
      <c r="B169" s="386"/>
      <c r="C169" s="386"/>
      <c r="D169" s="386"/>
      <c r="E169" s="386"/>
      <c r="F169" s="386"/>
      <c r="G169" s="386"/>
      <c r="H169" s="386"/>
      <c r="I169" s="386"/>
      <c r="J169" s="386"/>
      <c r="K169" s="386"/>
      <c r="L169" s="386"/>
      <c r="M169" s="386"/>
      <c r="N169" s="386"/>
      <c r="O169" s="386"/>
    </row>
    <row r="170" spans="1:15" ht="15.75">
      <c r="A170" s="393"/>
      <c r="B170" s="386"/>
      <c r="C170" s="386"/>
      <c r="D170" s="386"/>
      <c r="E170" s="386"/>
      <c r="F170" s="386"/>
      <c r="G170" s="386"/>
      <c r="H170" s="386"/>
      <c r="I170" s="386"/>
      <c r="J170" s="386"/>
      <c r="K170" s="386"/>
      <c r="L170" s="386"/>
      <c r="M170" s="386"/>
      <c r="N170" s="386"/>
      <c r="O170" s="386"/>
    </row>
    <row r="171" spans="1:15" ht="15.75">
      <c r="A171" s="393"/>
      <c r="B171" s="386"/>
      <c r="C171" s="386"/>
      <c r="D171" s="386"/>
      <c r="E171" s="386"/>
      <c r="F171" s="386"/>
      <c r="G171" s="386"/>
      <c r="H171" s="386"/>
      <c r="I171" s="386"/>
      <c r="J171" s="386"/>
      <c r="K171" s="386"/>
      <c r="L171" s="386"/>
      <c r="M171" s="386"/>
      <c r="N171" s="386"/>
      <c r="O171" s="386"/>
    </row>
    <row r="172" spans="1:15" ht="15.75">
      <c r="A172" s="393"/>
      <c r="B172" s="386"/>
      <c r="C172" s="386"/>
      <c r="D172" s="386"/>
      <c r="E172" s="386"/>
      <c r="F172" s="386"/>
      <c r="G172" s="386"/>
      <c r="H172" s="386"/>
      <c r="I172" s="386"/>
      <c r="J172" s="386"/>
      <c r="K172" s="386"/>
      <c r="L172" s="386"/>
      <c r="M172" s="386"/>
      <c r="N172" s="386"/>
      <c r="O172" s="386"/>
    </row>
    <row r="173" spans="1:15" ht="15.75">
      <c r="A173" s="393"/>
      <c r="B173" s="386"/>
      <c r="C173" s="386"/>
      <c r="D173" s="386"/>
      <c r="E173" s="386"/>
      <c r="F173" s="386"/>
      <c r="G173" s="386"/>
      <c r="H173" s="386"/>
      <c r="I173" s="386"/>
      <c r="J173" s="386"/>
      <c r="K173" s="386"/>
      <c r="L173" s="386"/>
      <c r="M173" s="386"/>
      <c r="N173" s="386"/>
      <c r="O173" s="386"/>
    </row>
    <row r="174" spans="1:15" ht="15.75">
      <c r="A174" s="393"/>
      <c r="B174" s="386"/>
      <c r="C174" s="386"/>
      <c r="D174" s="386"/>
      <c r="E174" s="386"/>
      <c r="F174" s="386"/>
      <c r="G174" s="386"/>
      <c r="H174" s="386"/>
      <c r="I174" s="386"/>
      <c r="J174" s="386"/>
      <c r="K174" s="386"/>
      <c r="L174" s="386"/>
      <c r="M174" s="386"/>
      <c r="N174" s="386"/>
      <c r="O174" s="386"/>
    </row>
    <row r="175" spans="1:15" ht="15.75">
      <c r="A175" s="393"/>
      <c r="B175" s="386"/>
      <c r="C175" s="386"/>
      <c r="D175" s="386"/>
      <c r="E175" s="386"/>
      <c r="F175" s="386"/>
      <c r="G175" s="386"/>
      <c r="H175" s="386"/>
      <c r="I175" s="386"/>
      <c r="J175" s="386"/>
      <c r="K175" s="386"/>
      <c r="L175" s="386"/>
      <c r="M175" s="386"/>
      <c r="N175" s="386"/>
      <c r="O175" s="386"/>
    </row>
    <row r="176" spans="1:15" ht="15.75">
      <c r="A176" s="393"/>
      <c r="B176" s="386"/>
      <c r="C176" s="386"/>
      <c r="D176" s="386"/>
      <c r="E176" s="386"/>
      <c r="F176" s="386"/>
      <c r="G176" s="386"/>
      <c r="H176" s="386"/>
      <c r="I176" s="386"/>
      <c r="J176" s="386"/>
      <c r="K176" s="386"/>
      <c r="L176" s="386"/>
      <c r="M176" s="386"/>
      <c r="N176" s="386"/>
      <c r="O176" s="386"/>
    </row>
    <row r="177" spans="1:15" ht="15.75">
      <c r="A177" s="393"/>
      <c r="B177" s="386"/>
      <c r="C177" s="386"/>
      <c r="D177" s="386"/>
      <c r="E177" s="386"/>
      <c r="F177" s="386"/>
      <c r="G177" s="386"/>
      <c r="H177" s="386"/>
      <c r="I177" s="386"/>
      <c r="J177" s="386"/>
      <c r="K177" s="386"/>
      <c r="L177" s="386"/>
      <c r="M177" s="386"/>
      <c r="N177" s="386"/>
      <c r="O177" s="386"/>
    </row>
    <row r="178" spans="1:15" ht="15.75">
      <c r="A178" s="393"/>
      <c r="B178" s="386"/>
      <c r="C178" s="386"/>
      <c r="D178" s="386"/>
      <c r="E178" s="386"/>
      <c r="F178" s="386"/>
      <c r="G178" s="386"/>
      <c r="H178" s="386"/>
      <c r="I178" s="386"/>
      <c r="J178" s="386"/>
      <c r="K178" s="386"/>
      <c r="L178" s="386"/>
      <c r="M178" s="386"/>
      <c r="N178" s="386"/>
      <c r="O178" s="386"/>
    </row>
    <row r="179" spans="1:15" ht="15.75">
      <c r="A179" s="393"/>
      <c r="B179" s="386"/>
      <c r="C179" s="386"/>
      <c r="D179" s="386"/>
      <c r="E179" s="386"/>
      <c r="F179" s="386"/>
      <c r="G179" s="386"/>
      <c r="H179" s="386"/>
      <c r="I179" s="386"/>
      <c r="J179" s="386"/>
      <c r="K179" s="386"/>
      <c r="L179" s="386"/>
      <c r="M179" s="386"/>
      <c r="N179" s="386"/>
      <c r="O179" s="386"/>
    </row>
    <row r="180" spans="1:15" ht="15.75">
      <c r="A180" s="393"/>
      <c r="B180" s="386"/>
      <c r="C180" s="386"/>
      <c r="D180" s="386"/>
      <c r="E180" s="386"/>
      <c r="F180" s="386"/>
      <c r="G180" s="386"/>
      <c r="H180" s="386"/>
      <c r="I180" s="386"/>
      <c r="J180" s="386"/>
      <c r="K180" s="386"/>
      <c r="L180" s="386"/>
      <c r="M180" s="386"/>
      <c r="N180" s="386"/>
      <c r="O180" s="386"/>
    </row>
    <row r="181" spans="1:15" ht="15.75">
      <c r="A181" s="393"/>
      <c r="B181" s="386"/>
      <c r="C181" s="386"/>
      <c r="D181" s="386"/>
      <c r="E181" s="386"/>
      <c r="F181" s="386"/>
      <c r="G181" s="386"/>
      <c r="H181" s="386"/>
      <c r="I181" s="386"/>
      <c r="J181" s="386"/>
      <c r="K181" s="386"/>
      <c r="L181" s="386"/>
      <c r="M181" s="386"/>
      <c r="N181" s="386"/>
      <c r="O181" s="386"/>
    </row>
    <row r="182" spans="1:15" ht="15.75">
      <c r="A182" s="393"/>
      <c r="B182" s="386"/>
      <c r="C182" s="386"/>
      <c r="D182" s="386"/>
      <c r="E182" s="386"/>
      <c r="F182" s="386"/>
      <c r="G182" s="386"/>
      <c r="H182" s="386"/>
      <c r="I182" s="386"/>
      <c r="J182" s="386"/>
      <c r="K182" s="386"/>
      <c r="L182" s="386"/>
      <c r="M182" s="386"/>
      <c r="N182" s="386"/>
      <c r="O182" s="386"/>
    </row>
    <row r="183" spans="1:15" ht="15.75">
      <c r="A183" s="393"/>
      <c r="B183" s="386"/>
      <c r="C183" s="386"/>
      <c r="D183" s="386"/>
      <c r="E183" s="386"/>
      <c r="F183" s="386"/>
      <c r="G183" s="386"/>
      <c r="H183" s="386"/>
      <c r="I183" s="386"/>
      <c r="J183" s="386"/>
      <c r="K183" s="386"/>
      <c r="L183" s="386"/>
      <c r="M183" s="386"/>
      <c r="N183" s="386"/>
      <c r="O183" s="386"/>
    </row>
    <row r="184" spans="1:15" ht="15.75">
      <c r="A184" s="393"/>
      <c r="B184" s="386"/>
      <c r="C184" s="386"/>
      <c r="D184" s="386"/>
      <c r="E184" s="386"/>
      <c r="F184" s="386"/>
      <c r="G184" s="386"/>
      <c r="H184" s="386"/>
      <c r="I184" s="386"/>
      <c r="J184" s="386"/>
      <c r="K184" s="386"/>
      <c r="L184" s="386"/>
      <c r="M184" s="386"/>
      <c r="N184" s="386"/>
      <c r="O184" s="386"/>
    </row>
    <row r="185" spans="1:15" ht="15.75">
      <c r="A185" s="393"/>
      <c r="B185" s="386"/>
      <c r="C185" s="386"/>
      <c r="D185" s="386"/>
      <c r="E185" s="386"/>
      <c r="F185" s="386"/>
      <c r="G185" s="386"/>
      <c r="H185" s="386"/>
      <c r="I185" s="386"/>
      <c r="J185" s="386"/>
      <c r="K185" s="386"/>
      <c r="L185" s="386"/>
      <c r="M185" s="386"/>
      <c r="N185" s="386"/>
      <c r="O185" s="386"/>
    </row>
    <row r="186" spans="1:15" ht="15.75">
      <c r="A186" s="393"/>
      <c r="B186" s="386"/>
      <c r="C186" s="386"/>
      <c r="D186" s="386"/>
      <c r="E186" s="386"/>
      <c r="F186" s="386"/>
      <c r="G186" s="386"/>
      <c r="H186" s="386"/>
      <c r="I186" s="386"/>
      <c r="J186" s="386"/>
      <c r="K186" s="386"/>
      <c r="L186" s="386"/>
      <c r="M186" s="386"/>
      <c r="N186" s="386"/>
      <c r="O186" s="386"/>
    </row>
    <row r="187" spans="1:15" ht="15.75">
      <c r="A187" s="393"/>
      <c r="B187" s="386"/>
      <c r="C187" s="386"/>
      <c r="D187" s="386"/>
      <c r="E187" s="386"/>
      <c r="F187" s="386"/>
      <c r="G187" s="386"/>
      <c r="H187" s="386"/>
      <c r="I187" s="386"/>
      <c r="J187" s="386"/>
      <c r="K187" s="386"/>
      <c r="L187" s="386"/>
      <c r="M187" s="386"/>
      <c r="N187" s="386"/>
      <c r="O187" s="386"/>
    </row>
    <row r="188" spans="1:15" ht="15.75">
      <c r="A188" s="393"/>
      <c r="B188" s="386"/>
      <c r="C188" s="386"/>
      <c r="D188" s="386"/>
      <c r="E188" s="386"/>
      <c r="F188" s="386"/>
      <c r="G188" s="386"/>
      <c r="H188" s="386"/>
      <c r="I188" s="386"/>
      <c r="J188" s="386"/>
      <c r="K188" s="386"/>
      <c r="L188" s="386"/>
      <c r="M188" s="386"/>
      <c r="N188" s="386"/>
      <c r="O188" s="386"/>
    </row>
    <row r="189" spans="1:15" ht="15.75">
      <c r="A189" s="393"/>
      <c r="B189" s="386"/>
      <c r="C189" s="386"/>
      <c r="D189" s="386"/>
      <c r="E189" s="386"/>
      <c r="F189" s="386"/>
      <c r="G189" s="386"/>
      <c r="H189" s="386"/>
      <c r="I189" s="386"/>
      <c r="J189" s="386"/>
      <c r="K189" s="386"/>
      <c r="L189" s="386"/>
      <c r="M189" s="386"/>
      <c r="N189" s="386"/>
      <c r="O189" s="386"/>
    </row>
    <row r="190" spans="1:15" ht="15.75">
      <c r="A190" s="393"/>
      <c r="B190" s="386"/>
      <c r="C190" s="386"/>
      <c r="D190" s="386"/>
      <c r="E190" s="386"/>
      <c r="F190" s="386"/>
      <c r="G190" s="386"/>
      <c r="H190" s="386"/>
      <c r="I190" s="386"/>
      <c r="J190" s="386"/>
      <c r="K190" s="386"/>
      <c r="L190" s="386"/>
      <c r="M190" s="386"/>
      <c r="N190" s="386"/>
      <c r="O190" s="386"/>
    </row>
    <row r="191" spans="1:15" ht="15.75">
      <c r="A191" s="393"/>
      <c r="B191" s="386"/>
      <c r="C191" s="386"/>
      <c r="D191" s="386"/>
      <c r="E191" s="386"/>
      <c r="F191" s="386"/>
      <c r="G191" s="386"/>
      <c r="H191" s="386"/>
      <c r="I191" s="386"/>
      <c r="J191" s="386"/>
      <c r="K191" s="386"/>
      <c r="L191" s="386"/>
      <c r="M191" s="386"/>
      <c r="N191" s="386"/>
      <c r="O191" s="386"/>
    </row>
    <row r="192" spans="1:15" ht="15.75">
      <c r="A192" s="393"/>
      <c r="B192" s="386"/>
      <c r="C192" s="386"/>
      <c r="D192" s="386"/>
      <c r="E192" s="386"/>
      <c r="F192" s="386"/>
      <c r="G192" s="386"/>
      <c r="H192" s="386"/>
      <c r="I192" s="386"/>
      <c r="J192" s="386"/>
      <c r="K192" s="386"/>
      <c r="L192" s="386"/>
      <c r="M192" s="386"/>
      <c r="N192" s="386"/>
      <c r="O192" s="386"/>
    </row>
    <row r="193" spans="1:15" ht="15.75">
      <c r="A193" s="393"/>
      <c r="B193" s="386"/>
      <c r="C193" s="386"/>
      <c r="D193" s="386"/>
      <c r="E193" s="386"/>
      <c r="F193" s="386"/>
      <c r="G193" s="386"/>
      <c r="H193" s="386"/>
      <c r="I193" s="386"/>
      <c r="J193" s="386"/>
      <c r="K193" s="386"/>
      <c r="L193" s="386"/>
      <c r="M193" s="386"/>
      <c r="N193" s="386"/>
      <c r="O193" s="386"/>
    </row>
    <row r="194" spans="1:15" ht="15.75">
      <c r="A194" s="393"/>
      <c r="B194" s="386"/>
      <c r="C194" s="386"/>
      <c r="D194" s="386"/>
      <c r="E194" s="386"/>
      <c r="F194" s="386"/>
      <c r="G194" s="386"/>
      <c r="H194" s="386"/>
      <c r="I194" s="386"/>
      <c r="J194" s="386"/>
      <c r="K194" s="386"/>
      <c r="L194" s="386"/>
      <c r="M194" s="386"/>
      <c r="N194" s="386"/>
      <c r="O194" s="386"/>
    </row>
    <row r="195" spans="1:15" ht="15.75">
      <c r="A195" s="393"/>
      <c r="B195" s="386"/>
      <c r="C195" s="386"/>
      <c r="D195" s="386"/>
      <c r="E195" s="386"/>
      <c r="F195" s="386"/>
      <c r="G195" s="386"/>
      <c r="H195" s="386"/>
      <c r="I195" s="386"/>
      <c r="J195" s="386"/>
      <c r="K195" s="386"/>
      <c r="L195" s="386"/>
      <c r="M195" s="386"/>
      <c r="N195" s="386"/>
      <c r="O195" s="386"/>
    </row>
    <row r="196" spans="1:15" ht="15.75">
      <c r="A196" s="393"/>
      <c r="B196" s="386"/>
      <c r="C196" s="386"/>
      <c r="D196" s="386"/>
      <c r="E196" s="386"/>
      <c r="F196" s="386"/>
      <c r="G196" s="386"/>
      <c r="H196" s="386"/>
      <c r="I196" s="386"/>
      <c r="J196" s="386"/>
      <c r="K196" s="386"/>
      <c r="L196" s="386"/>
      <c r="M196" s="386"/>
      <c r="N196" s="386"/>
      <c r="O196" s="386"/>
    </row>
    <row r="197" spans="1:15" ht="15.75">
      <c r="A197" s="393"/>
      <c r="B197" s="386"/>
      <c r="C197" s="386"/>
      <c r="D197" s="386"/>
      <c r="E197" s="386"/>
      <c r="F197" s="386"/>
      <c r="G197" s="386"/>
      <c r="H197" s="386"/>
      <c r="I197" s="386"/>
      <c r="J197" s="386"/>
      <c r="K197" s="386"/>
      <c r="L197" s="386"/>
      <c r="M197" s="386"/>
      <c r="N197" s="386"/>
      <c r="O197" s="386"/>
    </row>
    <row r="198" spans="1:15" ht="15.75">
      <c r="A198" s="393"/>
      <c r="B198" s="386"/>
      <c r="C198" s="386"/>
      <c r="D198" s="386"/>
      <c r="E198" s="386"/>
      <c r="F198" s="386"/>
      <c r="G198" s="386"/>
      <c r="H198" s="386"/>
      <c r="I198" s="386"/>
      <c r="J198" s="386"/>
      <c r="K198" s="386"/>
      <c r="L198" s="386"/>
      <c r="M198" s="386"/>
      <c r="N198" s="386"/>
      <c r="O198" s="386"/>
    </row>
    <row r="199" spans="1:15" ht="15.75">
      <c r="A199" s="393"/>
      <c r="B199" s="386"/>
      <c r="C199" s="386"/>
      <c r="D199" s="386"/>
      <c r="E199" s="386"/>
      <c r="F199" s="386"/>
      <c r="G199" s="386"/>
      <c r="H199" s="386"/>
      <c r="I199" s="386"/>
      <c r="J199" s="386"/>
      <c r="K199" s="386"/>
      <c r="L199" s="386"/>
      <c r="M199" s="386"/>
      <c r="N199" s="386"/>
      <c r="O199" s="386"/>
    </row>
    <row r="200" spans="1:15" ht="15.75">
      <c r="A200" s="393"/>
      <c r="B200" s="386"/>
      <c r="C200" s="386"/>
      <c r="D200" s="386"/>
      <c r="E200" s="386"/>
      <c r="F200" s="386"/>
      <c r="G200" s="386"/>
      <c r="H200" s="386"/>
      <c r="I200" s="386"/>
      <c r="J200" s="386"/>
      <c r="K200" s="386"/>
      <c r="L200" s="386"/>
      <c r="M200" s="386"/>
      <c r="N200" s="386"/>
      <c r="O200" s="386"/>
    </row>
    <row r="201" spans="1:15" ht="15.75">
      <c r="A201" s="393"/>
      <c r="B201" s="386"/>
      <c r="C201" s="386"/>
      <c r="D201" s="386"/>
      <c r="E201" s="386"/>
      <c r="F201" s="386"/>
      <c r="G201" s="386"/>
      <c r="H201" s="386"/>
      <c r="I201" s="386"/>
      <c r="J201" s="386"/>
      <c r="K201" s="386"/>
      <c r="L201" s="386"/>
      <c r="M201" s="386"/>
      <c r="N201" s="386"/>
      <c r="O201" s="386"/>
    </row>
    <row r="202" spans="1:15" ht="15.75">
      <c r="A202" s="393"/>
      <c r="B202" s="386"/>
      <c r="C202" s="386"/>
      <c r="D202" s="386"/>
      <c r="E202" s="386"/>
      <c r="F202" s="386"/>
      <c r="G202" s="386"/>
      <c r="H202" s="386"/>
      <c r="I202" s="386"/>
      <c r="J202" s="386"/>
      <c r="K202" s="386"/>
      <c r="L202" s="386"/>
      <c r="M202" s="386"/>
      <c r="N202" s="386"/>
      <c r="O202" s="386"/>
    </row>
    <row r="203" spans="1:15" ht="15.75">
      <c r="A203" s="393"/>
      <c r="B203" s="386"/>
      <c r="C203" s="386"/>
      <c r="D203" s="386"/>
      <c r="E203" s="386"/>
      <c r="F203" s="386"/>
      <c r="G203" s="386"/>
      <c r="H203" s="386"/>
      <c r="I203" s="386"/>
      <c r="J203" s="386"/>
      <c r="K203" s="386"/>
      <c r="L203" s="386"/>
      <c r="M203" s="386"/>
      <c r="N203" s="386"/>
      <c r="O203" s="386"/>
    </row>
    <row r="204" spans="1:15" ht="15.75">
      <c r="A204" s="393"/>
      <c r="B204" s="386"/>
      <c r="C204" s="386"/>
      <c r="D204" s="386"/>
      <c r="E204" s="386"/>
      <c r="F204" s="386"/>
      <c r="G204" s="386"/>
      <c r="H204" s="386"/>
      <c r="I204" s="386"/>
      <c r="J204" s="386"/>
      <c r="K204" s="386"/>
      <c r="L204" s="386"/>
      <c r="M204" s="386"/>
      <c r="N204" s="386"/>
      <c r="O204" s="386"/>
    </row>
    <row r="205" spans="1:15" ht="15.75">
      <c r="A205" s="393"/>
      <c r="B205" s="386"/>
      <c r="C205" s="386"/>
      <c r="D205" s="386"/>
      <c r="E205" s="386"/>
      <c r="F205" s="386"/>
      <c r="G205" s="386"/>
      <c r="H205" s="386"/>
      <c r="I205" s="386"/>
      <c r="J205" s="386"/>
      <c r="K205" s="386"/>
      <c r="L205" s="386"/>
      <c r="M205" s="386"/>
      <c r="N205" s="386"/>
      <c r="O205" s="386"/>
    </row>
    <row r="206" spans="1:15" ht="15.75">
      <c r="A206" s="393"/>
      <c r="B206" s="386"/>
      <c r="C206" s="386"/>
      <c r="D206" s="386"/>
      <c r="E206" s="386"/>
      <c r="F206" s="386"/>
      <c r="G206" s="386"/>
      <c r="H206" s="386"/>
      <c r="I206" s="386"/>
      <c r="J206" s="386"/>
      <c r="K206" s="386"/>
      <c r="L206" s="386"/>
      <c r="M206" s="386"/>
      <c r="N206" s="386"/>
      <c r="O206" s="386"/>
    </row>
    <row r="207" spans="1:15" ht="15.75">
      <c r="A207" s="393"/>
      <c r="B207" s="386"/>
      <c r="C207" s="386"/>
      <c r="D207" s="386"/>
      <c r="E207" s="386"/>
      <c r="F207" s="386"/>
      <c r="G207" s="386"/>
      <c r="H207" s="386"/>
      <c r="I207" s="386"/>
      <c r="J207" s="386"/>
      <c r="K207" s="386"/>
      <c r="L207" s="386"/>
      <c r="M207" s="386"/>
      <c r="N207" s="386"/>
      <c r="O207" s="386"/>
    </row>
    <row r="208" spans="1:15" ht="15.75">
      <c r="A208" s="393"/>
      <c r="B208" s="386"/>
      <c r="C208" s="386"/>
      <c r="D208" s="386"/>
      <c r="E208" s="386"/>
      <c r="F208" s="386"/>
      <c r="G208" s="386"/>
      <c r="H208" s="386"/>
      <c r="I208" s="386"/>
      <c r="J208" s="386"/>
      <c r="K208" s="386"/>
      <c r="L208" s="386"/>
      <c r="M208" s="386"/>
      <c r="N208" s="386"/>
      <c r="O208" s="386"/>
    </row>
    <row r="209" spans="1:15" ht="15.75">
      <c r="A209" s="393"/>
      <c r="B209" s="386"/>
      <c r="C209" s="386"/>
      <c r="D209" s="386"/>
      <c r="E209" s="386"/>
      <c r="F209" s="386"/>
      <c r="G209" s="386"/>
      <c r="H209" s="386"/>
      <c r="I209" s="386"/>
      <c r="J209" s="386"/>
      <c r="K209" s="386"/>
      <c r="L209" s="386"/>
      <c r="M209" s="386"/>
      <c r="N209" s="386"/>
      <c r="O209" s="386"/>
    </row>
    <row r="210" spans="1:15" ht="15.75">
      <c r="A210" s="393"/>
      <c r="B210" s="386"/>
      <c r="C210" s="386"/>
      <c r="D210" s="386"/>
      <c r="E210" s="386"/>
      <c r="F210" s="386"/>
      <c r="G210" s="386"/>
      <c r="H210" s="386"/>
      <c r="I210" s="386"/>
      <c r="J210" s="386"/>
      <c r="K210" s="386"/>
      <c r="L210" s="386"/>
      <c r="M210" s="386"/>
      <c r="N210" s="386"/>
      <c r="O210" s="386"/>
    </row>
    <row r="211" spans="1:15" ht="15.75">
      <c r="A211" s="393"/>
      <c r="B211" s="386"/>
      <c r="C211" s="386"/>
      <c r="D211" s="386"/>
      <c r="E211" s="386"/>
      <c r="F211" s="386"/>
      <c r="G211" s="386"/>
      <c r="H211" s="386"/>
      <c r="I211" s="386"/>
      <c r="J211" s="386"/>
      <c r="K211" s="386"/>
      <c r="L211" s="386"/>
      <c r="M211" s="386"/>
      <c r="N211" s="386"/>
      <c r="O211" s="386"/>
    </row>
    <row r="212" spans="1:15" ht="15.75">
      <c r="A212" s="393"/>
      <c r="B212" s="386"/>
      <c r="C212" s="386"/>
      <c r="D212" s="386"/>
      <c r="E212" s="386"/>
      <c r="F212" s="386"/>
      <c r="G212" s="386"/>
      <c r="H212" s="386"/>
      <c r="I212" s="386"/>
      <c r="J212" s="386"/>
      <c r="K212" s="386"/>
      <c r="L212" s="386"/>
      <c r="M212" s="386"/>
      <c r="N212" s="386"/>
      <c r="O212" s="386"/>
    </row>
    <row r="213" spans="1:15" ht="15.75">
      <c r="A213" s="393"/>
      <c r="B213" s="386"/>
      <c r="C213" s="386"/>
      <c r="D213" s="386"/>
      <c r="E213" s="386"/>
      <c r="F213" s="386"/>
      <c r="G213" s="386"/>
      <c r="H213" s="386"/>
      <c r="I213" s="386"/>
      <c r="J213" s="386"/>
      <c r="K213" s="386"/>
      <c r="L213" s="386"/>
      <c r="M213" s="386"/>
      <c r="N213" s="386"/>
      <c r="O213" s="386"/>
    </row>
    <row r="214" spans="1:15" ht="15.75">
      <c r="A214" s="393"/>
      <c r="B214" s="386"/>
      <c r="C214" s="386"/>
      <c r="D214" s="386"/>
      <c r="E214" s="386"/>
      <c r="F214" s="386"/>
      <c r="G214" s="386"/>
      <c r="H214" s="386"/>
      <c r="I214" s="386"/>
      <c r="J214" s="386"/>
      <c r="K214" s="386"/>
      <c r="L214" s="386"/>
      <c r="M214" s="386"/>
      <c r="N214" s="386"/>
      <c r="O214" s="386"/>
    </row>
    <row r="215" spans="1:15" ht="15.75">
      <c r="A215" s="393"/>
      <c r="B215" s="386"/>
      <c r="C215" s="386"/>
      <c r="D215" s="386"/>
      <c r="E215" s="386"/>
      <c r="F215" s="386"/>
      <c r="G215" s="386"/>
      <c r="H215" s="386"/>
      <c r="I215" s="386"/>
      <c r="J215" s="386"/>
      <c r="K215" s="386"/>
      <c r="L215" s="386"/>
      <c r="M215" s="386"/>
      <c r="N215" s="386"/>
      <c r="O215" s="386"/>
    </row>
    <row r="216" spans="1:15" ht="15.75">
      <c r="A216" s="393"/>
      <c r="B216" s="386"/>
      <c r="C216" s="386"/>
      <c r="D216" s="386"/>
      <c r="E216" s="386"/>
      <c r="F216" s="386"/>
      <c r="G216" s="386"/>
      <c r="H216" s="386"/>
      <c r="I216" s="386"/>
      <c r="J216" s="386"/>
      <c r="K216" s="386"/>
      <c r="L216" s="386"/>
      <c r="M216" s="386"/>
      <c r="N216" s="386"/>
      <c r="O216" s="386"/>
    </row>
    <row r="217" spans="1:15" ht="15.75">
      <c r="A217" s="393"/>
      <c r="B217" s="386"/>
      <c r="C217" s="386"/>
      <c r="D217" s="386"/>
      <c r="E217" s="386"/>
      <c r="F217" s="386"/>
      <c r="G217" s="386"/>
      <c r="H217" s="386"/>
      <c r="I217" s="386"/>
      <c r="J217" s="386"/>
      <c r="K217" s="386"/>
      <c r="L217" s="386"/>
      <c r="M217" s="386"/>
      <c r="N217" s="386"/>
      <c r="O217" s="386"/>
    </row>
    <row r="218" spans="1:15" ht="15.75">
      <c r="A218" s="393"/>
      <c r="B218" s="386"/>
      <c r="C218" s="386"/>
      <c r="D218" s="386"/>
      <c r="E218" s="386"/>
      <c r="F218" s="386"/>
      <c r="G218" s="386"/>
      <c r="H218" s="386"/>
      <c r="I218" s="386"/>
      <c r="J218" s="386"/>
      <c r="K218" s="386"/>
      <c r="L218" s="386"/>
      <c r="M218" s="386"/>
      <c r="N218" s="386"/>
      <c r="O218" s="386"/>
    </row>
    <row r="219" spans="1:15" ht="15.75">
      <c r="A219" s="393"/>
      <c r="B219" s="386"/>
      <c r="C219" s="386"/>
      <c r="D219" s="386"/>
      <c r="E219" s="386"/>
      <c r="F219" s="386"/>
      <c r="G219" s="386"/>
      <c r="H219" s="386"/>
      <c r="I219" s="386"/>
      <c r="J219" s="386"/>
      <c r="K219" s="386"/>
      <c r="L219" s="386"/>
      <c r="M219" s="386"/>
      <c r="N219" s="386"/>
      <c r="O219" s="386"/>
    </row>
    <row r="220" spans="1:15" ht="15.75">
      <c r="A220" s="393"/>
      <c r="B220" s="386"/>
      <c r="C220" s="386"/>
      <c r="D220" s="386"/>
      <c r="E220" s="386"/>
      <c r="F220" s="386"/>
      <c r="G220" s="386"/>
      <c r="H220" s="386"/>
      <c r="I220" s="386"/>
      <c r="J220" s="386"/>
      <c r="K220" s="386"/>
      <c r="L220" s="386"/>
      <c r="M220" s="386"/>
      <c r="N220" s="386"/>
      <c r="O220" s="386"/>
    </row>
    <row r="221" spans="1:15" ht="15.75">
      <c r="A221" s="393"/>
      <c r="B221" s="386"/>
      <c r="C221" s="386"/>
      <c r="D221" s="386"/>
      <c r="E221" s="386"/>
      <c r="F221" s="386"/>
      <c r="G221" s="386"/>
      <c r="H221" s="386"/>
      <c r="I221" s="386"/>
      <c r="J221" s="386"/>
      <c r="K221" s="386"/>
      <c r="L221" s="386"/>
      <c r="M221" s="386"/>
      <c r="N221" s="386"/>
      <c r="O221" s="386"/>
    </row>
    <row r="222" spans="1:15" ht="15.75">
      <c r="A222" s="393"/>
      <c r="B222" s="386"/>
      <c r="C222" s="386"/>
      <c r="D222" s="386"/>
      <c r="E222" s="386"/>
      <c r="F222" s="386"/>
      <c r="G222" s="386"/>
      <c r="H222" s="386"/>
      <c r="I222" s="386"/>
      <c r="J222" s="386"/>
      <c r="K222" s="386"/>
      <c r="L222" s="386"/>
      <c r="M222" s="386"/>
      <c r="N222" s="386"/>
      <c r="O222" s="386"/>
    </row>
    <row r="223" spans="1:15" ht="15.75">
      <c r="A223" s="393"/>
      <c r="B223" s="386"/>
      <c r="C223" s="386"/>
      <c r="D223" s="386"/>
      <c r="E223" s="386"/>
      <c r="F223" s="386"/>
      <c r="G223" s="386"/>
      <c r="H223" s="386"/>
      <c r="I223" s="386"/>
      <c r="J223" s="386"/>
      <c r="K223" s="386"/>
      <c r="L223" s="386"/>
      <c r="M223" s="386"/>
      <c r="N223" s="386"/>
      <c r="O223" s="386"/>
    </row>
    <row r="224" spans="1:15" ht="15.75">
      <c r="A224" s="393"/>
      <c r="B224" s="386"/>
      <c r="C224" s="386"/>
      <c r="D224" s="386"/>
      <c r="E224" s="386"/>
      <c r="F224" s="386"/>
      <c r="G224" s="386"/>
      <c r="H224" s="386"/>
      <c r="I224" s="386"/>
      <c r="J224" s="386"/>
      <c r="K224" s="386"/>
      <c r="L224" s="386"/>
      <c r="M224" s="386"/>
      <c r="N224" s="386"/>
      <c r="O224" s="386"/>
    </row>
    <row r="225" spans="1:15" ht="15.75">
      <c r="A225" s="393"/>
      <c r="B225" s="386"/>
      <c r="C225" s="386"/>
      <c r="D225" s="386"/>
      <c r="E225" s="386"/>
      <c r="F225" s="386"/>
      <c r="G225" s="386"/>
      <c r="H225" s="386"/>
      <c r="I225" s="386"/>
      <c r="J225" s="386"/>
      <c r="K225" s="386"/>
      <c r="L225" s="386"/>
      <c r="M225" s="386"/>
      <c r="N225" s="386"/>
      <c r="O225" s="386"/>
    </row>
    <row r="226" spans="1:15" ht="15.75">
      <c r="A226" s="393"/>
      <c r="B226" s="386"/>
      <c r="C226" s="386"/>
      <c r="D226" s="386"/>
      <c r="E226" s="386"/>
      <c r="F226" s="386"/>
      <c r="G226" s="386"/>
      <c r="H226" s="386"/>
      <c r="I226" s="386"/>
      <c r="J226" s="386"/>
      <c r="K226" s="386"/>
      <c r="L226" s="386"/>
      <c r="M226" s="386"/>
      <c r="N226" s="386"/>
      <c r="O226" s="386"/>
    </row>
    <row r="227" spans="1:15" ht="15.75">
      <c r="A227" s="393"/>
      <c r="B227" s="386"/>
      <c r="C227" s="386"/>
      <c r="D227" s="386"/>
      <c r="E227" s="386"/>
      <c r="F227" s="386"/>
      <c r="G227" s="386"/>
      <c r="H227" s="386"/>
      <c r="I227" s="386"/>
      <c r="J227" s="386"/>
      <c r="K227" s="386"/>
      <c r="L227" s="386"/>
      <c r="M227" s="386"/>
      <c r="N227" s="386"/>
      <c r="O227" s="386"/>
    </row>
    <row r="228" spans="1:15" ht="15.75">
      <c r="A228" s="393"/>
      <c r="B228" s="386"/>
      <c r="C228" s="386"/>
      <c r="D228" s="386"/>
      <c r="E228" s="386"/>
      <c r="F228" s="386"/>
      <c r="G228" s="386"/>
      <c r="H228" s="386"/>
      <c r="I228" s="386"/>
      <c r="J228" s="386"/>
      <c r="K228" s="386"/>
      <c r="L228" s="386"/>
      <c r="M228" s="386"/>
      <c r="N228" s="386"/>
      <c r="O228" s="386"/>
    </row>
    <row r="229" spans="1:15" ht="15.75">
      <c r="A229" s="393"/>
      <c r="B229" s="386"/>
      <c r="C229" s="386"/>
      <c r="D229" s="386"/>
      <c r="E229" s="386"/>
      <c r="F229" s="386"/>
      <c r="G229" s="386"/>
      <c r="H229" s="386"/>
      <c r="I229" s="386"/>
      <c r="J229" s="386"/>
      <c r="K229" s="386"/>
      <c r="L229" s="386"/>
      <c r="M229" s="386"/>
      <c r="N229" s="386"/>
      <c r="O229" s="386"/>
    </row>
    <row r="230" spans="1:15" ht="15.75">
      <c r="A230" s="393"/>
      <c r="B230" s="386"/>
      <c r="C230" s="386"/>
      <c r="D230" s="386"/>
      <c r="E230" s="386"/>
      <c r="F230" s="386"/>
      <c r="G230" s="386"/>
      <c r="H230" s="386"/>
      <c r="I230" s="386"/>
      <c r="J230" s="386"/>
      <c r="K230" s="386"/>
      <c r="L230" s="386"/>
      <c r="M230" s="386"/>
      <c r="N230" s="386"/>
      <c r="O230" s="386"/>
    </row>
    <row r="231" spans="1:15" ht="15.75">
      <c r="A231" s="393"/>
      <c r="B231" s="386"/>
      <c r="C231" s="386"/>
      <c r="D231" s="386"/>
      <c r="E231" s="386"/>
      <c r="F231" s="386"/>
      <c r="G231" s="386"/>
      <c r="H231" s="386"/>
      <c r="I231" s="386"/>
      <c r="J231" s="386"/>
      <c r="K231" s="386"/>
      <c r="L231" s="386"/>
      <c r="M231" s="386"/>
      <c r="N231" s="386"/>
      <c r="O231" s="386"/>
    </row>
    <row r="232" spans="1:15" ht="15.75">
      <c r="A232" s="393"/>
      <c r="B232" s="386"/>
      <c r="C232" s="386"/>
      <c r="D232" s="386"/>
      <c r="E232" s="386"/>
      <c r="F232" s="386"/>
      <c r="G232" s="386"/>
      <c r="H232" s="386"/>
      <c r="I232" s="386"/>
      <c r="J232" s="386"/>
      <c r="K232" s="386"/>
      <c r="L232" s="386"/>
      <c r="M232" s="386"/>
      <c r="N232" s="386"/>
      <c r="O232" s="386"/>
    </row>
    <row r="233" spans="1:15" ht="15.75">
      <c r="A233" s="393"/>
      <c r="B233" s="386"/>
      <c r="C233" s="386"/>
      <c r="D233" s="386"/>
      <c r="E233" s="386"/>
      <c r="F233" s="386"/>
      <c r="G233" s="386"/>
      <c r="H233" s="386"/>
      <c r="I233" s="386"/>
      <c r="J233" s="386"/>
      <c r="K233" s="386"/>
      <c r="L233" s="386"/>
      <c r="M233" s="386"/>
      <c r="N233" s="386"/>
      <c r="O233" s="386"/>
    </row>
    <row r="234" spans="1:15" ht="15.75">
      <c r="A234" s="393"/>
      <c r="B234" s="386"/>
      <c r="C234" s="386"/>
      <c r="D234" s="386"/>
      <c r="E234" s="386"/>
      <c r="F234" s="386"/>
      <c r="G234" s="386"/>
      <c r="H234" s="386"/>
      <c r="I234" s="386"/>
      <c r="J234" s="386"/>
      <c r="K234" s="386"/>
      <c r="L234" s="386"/>
      <c r="M234" s="386"/>
      <c r="N234" s="386"/>
      <c r="O234" s="386"/>
    </row>
    <row r="235" spans="1:15" ht="15.75">
      <c r="A235" s="393"/>
      <c r="B235" s="386"/>
      <c r="C235" s="386"/>
      <c r="D235" s="386"/>
      <c r="E235" s="386"/>
      <c r="F235" s="386"/>
      <c r="G235" s="386"/>
      <c r="H235" s="386"/>
      <c r="I235" s="386"/>
      <c r="J235" s="386"/>
      <c r="K235" s="386"/>
      <c r="L235" s="386"/>
      <c r="M235" s="386"/>
      <c r="N235" s="386"/>
      <c r="O235" s="386"/>
    </row>
    <row r="236" spans="1:15" ht="15.75">
      <c r="A236" s="393"/>
      <c r="B236" s="386"/>
      <c r="C236" s="386"/>
      <c r="D236" s="386"/>
      <c r="E236" s="386"/>
      <c r="F236" s="386"/>
      <c r="G236" s="386"/>
      <c r="H236" s="386"/>
      <c r="I236" s="386"/>
      <c r="J236" s="386"/>
      <c r="K236" s="386"/>
      <c r="L236" s="386"/>
      <c r="M236" s="386"/>
      <c r="N236" s="386"/>
      <c r="O236" s="386"/>
    </row>
    <row r="237" spans="1:15" ht="15.75">
      <c r="A237" s="393"/>
      <c r="B237" s="386"/>
      <c r="C237" s="386"/>
      <c r="D237" s="386"/>
      <c r="E237" s="386"/>
      <c r="F237" s="386"/>
      <c r="G237" s="386"/>
      <c r="H237" s="386"/>
      <c r="I237" s="386"/>
      <c r="J237" s="386"/>
      <c r="K237" s="386"/>
      <c r="L237" s="386"/>
      <c r="M237" s="386"/>
      <c r="N237" s="386"/>
      <c r="O237" s="386"/>
    </row>
    <row r="238" spans="1:15" ht="15.75">
      <c r="A238" s="393"/>
      <c r="B238" s="386"/>
      <c r="C238" s="386"/>
      <c r="D238" s="386"/>
      <c r="E238" s="386"/>
      <c r="F238" s="386"/>
      <c r="G238" s="386"/>
      <c r="H238" s="386"/>
      <c r="I238" s="386"/>
      <c r="J238" s="386"/>
      <c r="K238" s="386"/>
      <c r="L238" s="386"/>
      <c r="M238" s="386"/>
      <c r="N238" s="386"/>
      <c r="O238" s="386"/>
    </row>
    <row r="239" spans="1:15" ht="15.75">
      <c r="A239" s="393"/>
      <c r="B239" s="386"/>
      <c r="C239" s="386"/>
      <c r="D239" s="386"/>
      <c r="E239" s="386"/>
      <c r="F239" s="386"/>
      <c r="G239" s="386"/>
      <c r="H239" s="386"/>
      <c r="I239" s="386"/>
      <c r="J239" s="386"/>
      <c r="K239" s="386"/>
      <c r="L239" s="386"/>
      <c r="M239" s="386"/>
      <c r="N239" s="386"/>
      <c r="O239" s="386"/>
    </row>
    <row r="240" spans="1:15" ht="15.75">
      <c r="A240" s="393"/>
      <c r="B240" s="386"/>
      <c r="C240" s="386"/>
      <c r="D240" s="386"/>
      <c r="E240" s="386"/>
      <c r="F240" s="386"/>
      <c r="G240" s="386"/>
      <c r="H240" s="386"/>
      <c r="I240" s="386"/>
      <c r="J240" s="386"/>
      <c r="K240" s="386"/>
      <c r="L240" s="386"/>
      <c r="M240" s="386"/>
      <c r="N240" s="386"/>
      <c r="O240" s="386"/>
    </row>
    <row r="241" spans="1:15" ht="15.75">
      <c r="A241" s="393"/>
      <c r="B241" s="386"/>
      <c r="C241" s="386"/>
      <c r="D241" s="386"/>
      <c r="E241" s="386"/>
      <c r="F241" s="386"/>
      <c r="G241" s="386"/>
      <c r="H241" s="386"/>
      <c r="I241" s="386"/>
      <c r="J241" s="386"/>
      <c r="K241" s="386"/>
      <c r="L241" s="386"/>
      <c r="M241" s="386"/>
      <c r="N241" s="386"/>
      <c r="O241" s="386"/>
    </row>
    <row r="242" spans="1:15" ht="15.75">
      <c r="A242" s="393"/>
      <c r="B242" s="386"/>
      <c r="C242" s="386"/>
      <c r="D242" s="386"/>
      <c r="E242" s="386"/>
      <c r="F242" s="386"/>
      <c r="G242" s="386"/>
      <c r="H242" s="386"/>
      <c r="I242" s="386"/>
      <c r="J242" s="386"/>
      <c r="K242" s="386"/>
      <c r="L242" s="386"/>
      <c r="M242" s="386"/>
      <c r="N242" s="386"/>
      <c r="O242" s="386"/>
    </row>
    <row r="243" spans="1:15" ht="15.75">
      <c r="A243" s="393"/>
      <c r="B243" s="386"/>
      <c r="C243" s="386"/>
      <c r="D243" s="386"/>
      <c r="E243" s="386"/>
      <c r="F243" s="386"/>
      <c r="G243" s="386"/>
      <c r="H243" s="386"/>
      <c r="I243" s="386"/>
      <c r="J243" s="386"/>
      <c r="K243" s="386"/>
      <c r="L243" s="386"/>
      <c r="M243" s="386"/>
      <c r="N243" s="386"/>
      <c r="O243" s="386"/>
    </row>
    <row r="244" spans="1:15" ht="15.75">
      <c r="A244" s="393"/>
      <c r="B244" s="386"/>
      <c r="C244" s="386"/>
      <c r="D244" s="386"/>
      <c r="E244" s="386"/>
      <c r="F244" s="386"/>
      <c r="G244" s="386"/>
      <c r="H244" s="386"/>
      <c r="I244" s="386"/>
      <c r="J244" s="386"/>
      <c r="K244" s="386"/>
      <c r="L244" s="386"/>
      <c r="M244" s="386"/>
      <c r="N244" s="386"/>
      <c r="O244" s="386"/>
    </row>
    <row r="245" spans="1:15" ht="15.75">
      <c r="A245" s="393"/>
      <c r="B245" s="386"/>
      <c r="C245" s="386"/>
      <c r="D245" s="386"/>
      <c r="E245" s="386"/>
      <c r="F245" s="386"/>
      <c r="G245" s="386"/>
      <c r="H245" s="386"/>
      <c r="I245" s="386"/>
      <c r="J245" s="386"/>
      <c r="K245" s="386"/>
      <c r="L245" s="386"/>
      <c r="M245" s="386"/>
      <c r="N245" s="386"/>
      <c r="O245" s="386"/>
    </row>
    <row r="246" spans="1:15" ht="15.75">
      <c r="A246" s="393"/>
      <c r="B246" s="386"/>
      <c r="C246" s="386"/>
      <c r="D246" s="386"/>
      <c r="E246" s="386"/>
      <c r="F246" s="386"/>
      <c r="G246" s="386"/>
      <c r="H246" s="386"/>
      <c r="I246" s="386"/>
      <c r="J246" s="386"/>
      <c r="K246" s="386"/>
      <c r="L246" s="386"/>
      <c r="M246" s="386"/>
      <c r="N246" s="386"/>
      <c r="O246" s="386"/>
    </row>
    <row r="247" spans="1:15" ht="15.75">
      <c r="A247" s="393"/>
      <c r="B247" s="386"/>
      <c r="C247" s="386"/>
      <c r="D247" s="386"/>
      <c r="E247" s="386"/>
      <c r="F247" s="386"/>
      <c r="G247" s="386"/>
      <c r="H247" s="386"/>
      <c r="I247" s="386"/>
      <c r="J247" s="386"/>
      <c r="K247" s="386"/>
      <c r="L247" s="386"/>
      <c r="M247" s="386"/>
      <c r="N247" s="386"/>
      <c r="O247" s="386"/>
    </row>
    <row r="248" spans="1:15" ht="15.75">
      <c r="A248" s="393"/>
      <c r="B248" s="386"/>
      <c r="C248" s="386"/>
      <c r="D248" s="386"/>
      <c r="E248" s="386"/>
      <c r="F248" s="386"/>
      <c r="G248" s="386"/>
      <c r="H248" s="386"/>
      <c r="I248" s="386"/>
      <c r="J248" s="386"/>
      <c r="K248" s="386"/>
      <c r="L248" s="386"/>
      <c r="M248" s="386"/>
      <c r="N248" s="386"/>
      <c r="O248" s="386"/>
    </row>
    <row r="249" spans="1:15" ht="15.75">
      <c r="A249" s="393"/>
      <c r="B249" s="386"/>
      <c r="C249" s="386"/>
      <c r="D249" s="386"/>
      <c r="E249" s="386"/>
      <c r="F249" s="386"/>
      <c r="G249" s="386"/>
      <c r="H249" s="386"/>
      <c r="I249" s="386"/>
      <c r="J249" s="386"/>
      <c r="K249" s="386"/>
      <c r="L249" s="386"/>
      <c r="M249" s="386"/>
      <c r="N249" s="386"/>
      <c r="O249" s="386"/>
    </row>
    <row r="250" spans="1:15" ht="15.75">
      <c r="A250" s="393"/>
      <c r="B250" s="386"/>
      <c r="C250" s="386"/>
      <c r="D250" s="386"/>
      <c r="E250" s="386"/>
      <c r="F250" s="386"/>
      <c r="G250" s="386"/>
      <c r="H250" s="386"/>
      <c r="I250" s="386"/>
      <c r="J250" s="386"/>
      <c r="K250" s="386"/>
      <c r="L250" s="386"/>
      <c r="M250" s="386"/>
      <c r="N250" s="386"/>
      <c r="O250" s="386"/>
    </row>
    <row r="251" spans="1:15" ht="15.75">
      <c r="A251" s="393"/>
      <c r="B251" s="386"/>
      <c r="C251" s="386"/>
      <c r="D251" s="386"/>
      <c r="E251" s="386"/>
      <c r="F251" s="386"/>
      <c r="G251" s="386"/>
      <c r="H251" s="386"/>
      <c r="I251" s="386"/>
      <c r="J251" s="386"/>
      <c r="K251" s="386"/>
      <c r="L251" s="386"/>
      <c r="M251" s="386"/>
      <c r="N251" s="386"/>
      <c r="O251" s="386"/>
    </row>
    <row r="252" spans="1:15" ht="15.75">
      <c r="A252" s="393"/>
      <c r="B252" s="386"/>
      <c r="C252" s="386"/>
      <c r="D252" s="386"/>
      <c r="E252" s="386"/>
      <c r="F252" s="386"/>
      <c r="G252" s="386"/>
      <c r="H252" s="386"/>
      <c r="I252" s="386"/>
      <c r="J252" s="386"/>
      <c r="K252" s="386"/>
      <c r="L252" s="386"/>
      <c r="M252" s="386"/>
      <c r="N252" s="386"/>
      <c r="O252" s="386"/>
    </row>
    <row r="253" spans="1:15" ht="15.75">
      <c r="A253" s="393"/>
      <c r="B253" s="386"/>
      <c r="C253" s="386"/>
      <c r="D253" s="386"/>
      <c r="E253" s="386"/>
      <c r="F253" s="386"/>
      <c r="G253" s="386"/>
      <c r="H253" s="386"/>
      <c r="I253" s="386"/>
      <c r="J253" s="386"/>
      <c r="K253" s="386"/>
      <c r="L253" s="386"/>
      <c r="M253" s="386"/>
      <c r="N253" s="386"/>
      <c r="O253" s="386"/>
    </row>
    <row r="254" spans="1:15" ht="15.75">
      <c r="A254" s="393"/>
      <c r="B254" s="386"/>
      <c r="C254" s="386"/>
      <c r="D254" s="386"/>
      <c r="E254" s="386"/>
      <c r="F254" s="386"/>
      <c r="G254" s="386"/>
      <c r="H254" s="386"/>
      <c r="I254" s="386"/>
      <c r="J254" s="386"/>
      <c r="K254" s="386"/>
      <c r="L254" s="386"/>
      <c r="M254" s="386"/>
      <c r="N254" s="386"/>
      <c r="O254" s="386"/>
    </row>
    <row r="255" spans="1:15" ht="15.75">
      <c r="A255" s="393"/>
      <c r="B255" s="386"/>
      <c r="C255" s="386"/>
      <c r="D255" s="386"/>
      <c r="E255" s="386"/>
      <c r="F255" s="386"/>
      <c r="G255" s="386"/>
      <c r="H255" s="386"/>
      <c r="I255" s="386"/>
      <c r="J255" s="386"/>
      <c r="K255" s="386"/>
      <c r="L255" s="386"/>
      <c r="M255" s="386"/>
      <c r="N255" s="386"/>
      <c r="O255" s="386"/>
    </row>
    <row r="256" spans="1:15" ht="15.75">
      <c r="A256" s="393"/>
      <c r="B256" s="386"/>
      <c r="C256" s="386"/>
      <c r="D256" s="386"/>
      <c r="E256" s="386"/>
      <c r="F256" s="386"/>
      <c r="G256" s="386"/>
      <c r="H256" s="386"/>
      <c r="I256" s="386"/>
      <c r="J256" s="386"/>
      <c r="K256" s="386"/>
      <c r="L256" s="386"/>
      <c r="M256" s="386"/>
      <c r="N256" s="386"/>
      <c r="O256" s="386"/>
    </row>
    <row r="257" spans="1:15" ht="15.75">
      <c r="A257" s="393"/>
      <c r="B257" s="386"/>
      <c r="C257" s="386"/>
      <c r="D257" s="386"/>
      <c r="E257" s="386"/>
      <c r="F257" s="386"/>
      <c r="G257" s="386"/>
      <c r="H257" s="386"/>
      <c r="I257" s="386"/>
      <c r="J257" s="386"/>
      <c r="K257" s="386"/>
      <c r="L257" s="386"/>
      <c r="M257" s="386"/>
      <c r="N257" s="386"/>
      <c r="O257" s="386"/>
    </row>
    <row r="258" spans="1:15" ht="15.75">
      <c r="A258" s="393"/>
      <c r="B258" s="386"/>
      <c r="C258" s="386"/>
      <c r="D258" s="386"/>
      <c r="E258" s="386"/>
      <c r="F258" s="386"/>
      <c r="G258" s="386"/>
      <c r="H258" s="386"/>
      <c r="I258" s="386"/>
      <c r="J258" s="386"/>
      <c r="K258" s="386"/>
      <c r="L258" s="386"/>
      <c r="M258" s="386"/>
      <c r="N258" s="386"/>
      <c r="O258" s="386"/>
    </row>
    <row r="259" spans="1:15" ht="15.75">
      <c r="A259" s="393"/>
      <c r="B259" s="386"/>
      <c r="C259" s="386"/>
      <c r="D259" s="386"/>
      <c r="E259" s="386"/>
      <c r="F259" s="386"/>
      <c r="G259" s="386"/>
      <c r="H259" s="386"/>
      <c r="I259" s="386"/>
      <c r="J259" s="386"/>
      <c r="K259" s="386"/>
      <c r="L259" s="386"/>
      <c r="M259" s="386"/>
      <c r="N259" s="386"/>
      <c r="O259" s="386"/>
    </row>
    <row r="260" spans="1:15" ht="15.75">
      <c r="A260" s="393"/>
      <c r="B260" s="386"/>
      <c r="C260" s="386"/>
      <c r="D260" s="386"/>
      <c r="E260" s="386"/>
      <c r="F260" s="386"/>
      <c r="G260" s="386"/>
      <c r="H260" s="386"/>
      <c r="I260" s="386"/>
      <c r="J260" s="386"/>
      <c r="K260" s="386"/>
      <c r="L260" s="386"/>
      <c r="M260" s="386"/>
      <c r="N260" s="386"/>
      <c r="O260" s="386"/>
    </row>
    <row r="261" spans="1:15" ht="15.75">
      <c r="A261" s="393"/>
      <c r="B261" s="386"/>
      <c r="C261" s="386"/>
      <c r="D261" s="386"/>
      <c r="E261" s="386"/>
      <c r="F261" s="386"/>
      <c r="G261" s="386"/>
      <c r="H261" s="386"/>
      <c r="I261" s="386"/>
      <c r="J261" s="386"/>
      <c r="K261" s="386"/>
      <c r="L261" s="386"/>
      <c r="M261" s="386"/>
      <c r="N261" s="386"/>
      <c r="O261" s="386"/>
    </row>
    <row r="262" spans="1:15" ht="15.75">
      <c r="A262" s="393"/>
      <c r="B262" s="386"/>
      <c r="C262" s="386"/>
      <c r="D262" s="386"/>
      <c r="E262" s="386"/>
      <c r="F262" s="386"/>
      <c r="G262" s="386"/>
      <c r="H262" s="386"/>
      <c r="I262" s="386"/>
      <c r="J262" s="386"/>
      <c r="K262" s="386"/>
      <c r="L262" s="386"/>
      <c r="M262" s="386"/>
      <c r="N262" s="386"/>
      <c r="O262" s="386"/>
    </row>
    <row r="263" spans="1:15" ht="15.75">
      <c r="A263" s="393"/>
      <c r="B263" s="386"/>
      <c r="C263" s="386"/>
      <c r="D263" s="386"/>
      <c r="E263" s="386"/>
      <c r="F263" s="386"/>
      <c r="G263" s="386"/>
      <c r="H263" s="386"/>
      <c r="I263" s="386"/>
      <c r="J263" s="386"/>
      <c r="K263" s="386"/>
      <c r="L263" s="386"/>
      <c r="M263" s="386"/>
      <c r="N263" s="386"/>
      <c r="O263" s="386"/>
    </row>
    <row r="264" spans="1:15" ht="15.75">
      <c r="A264" s="393"/>
      <c r="B264" s="386"/>
      <c r="C264" s="386"/>
      <c r="D264" s="386"/>
      <c r="E264" s="386"/>
      <c r="F264" s="386"/>
      <c r="G264" s="386"/>
      <c r="H264" s="386"/>
      <c r="I264" s="386"/>
      <c r="J264" s="386"/>
      <c r="K264" s="386"/>
      <c r="L264" s="386"/>
      <c r="M264" s="386"/>
      <c r="N264" s="386"/>
      <c r="O264" s="386"/>
    </row>
    <row r="265" spans="1:15" ht="15.75">
      <c r="A265" s="393"/>
      <c r="B265" s="386"/>
      <c r="C265" s="386"/>
      <c r="D265" s="386"/>
      <c r="E265" s="386"/>
      <c r="F265" s="386"/>
      <c r="G265" s="386"/>
      <c r="H265" s="386"/>
      <c r="I265" s="386"/>
      <c r="J265" s="386"/>
      <c r="K265" s="386"/>
      <c r="L265" s="386"/>
      <c r="M265" s="386"/>
      <c r="N265" s="386"/>
      <c r="O265" s="386"/>
    </row>
    <row r="266" spans="1:15" ht="15.75">
      <c r="A266" s="393"/>
      <c r="B266" s="386"/>
      <c r="C266" s="386"/>
      <c r="D266" s="386"/>
      <c r="E266" s="386"/>
      <c r="F266" s="386"/>
      <c r="G266" s="386"/>
      <c r="H266" s="386"/>
      <c r="I266" s="386"/>
      <c r="J266" s="386"/>
      <c r="K266" s="386"/>
      <c r="L266" s="386"/>
      <c r="M266" s="386"/>
      <c r="N266" s="386"/>
      <c r="O266" s="386"/>
    </row>
    <row r="267" spans="1:15" ht="15.75">
      <c r="A267" s="393"/>
      <c r="B267" s="386"/>
      <c r="C267" s="386"/>
      <c r="D267" s="386"/>
      <c r="E267" s="386"/>
      <c r="F267" s="386"/>
      <c r="G267" s="386"/>
      <c r="H267" s="386"/>
      <c r="I267" s="386"/>
      <c r="J267" s="386"/>
      <c r="K267" s="386"/>
      <c r="L267" s="386"/>
      <c r="M267" s="386"/>
      <c r="N267" s="386"/>
      <c r="O267" s="386"/>
    </row>
    <row r="268" spans="1:15" ht="15.75">
      <c r="A268" s="393"/>
      <c r="B268" s="386"/>
      <c r="C268" s="386"/>
      <c r="D268" s="386"/>
      <c r="E268" s="386"/>
      <c r="F268" s="386"/>
      <c r="G268" s="386"/>
      <c r="H268" s="386"/>
      <c r="I268" s="386"/>
      <c r="J268" s="386"/>
      <c r="K268" s="386"/>
      <c r="L268" s="386"/>
      <c r="M268" s="386"/>
      <c r="N268" s="386"/>
      <c r="O268" s="386"/>
    </row>
    <row r="269" spans="1:15" ht="15.75">
      <c r="A269" s="393"/>
      <c r="B269" s="386"/>
      <c r="C269" s="386"/>
      <c r="D269" s="386"/>
      <c r="E269" s="386"/>
      <c r="F269" s="386"/>
      <c r="G269" s="386"/>
      <c r="H269" s="386"/>
      <c r="I269" s="386"/>
      <c r="J269" s="386"/>
      <c r="K269" s="386"/>
      <c r="L269" s="386"/>
      <c r="M269" s="386"/>
      <c r="N269" s="386"/>
      <c r="O269" s="386"/>
    </row>
    <row r="270" ht="15.75">
      <c r="A270" s="291"/>
    </row>
    <row r="271" ht="15.75">
      <c r="A271" s="291"/>
    </row>
    <row r="272" ht="15.75">
      <c r="A272" s="291"/>
    </row>
    <row r="273" ht="15.75">
      <c r="A273" s="291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AR659"/>
  <sheetViews>
    <sheetView zoomScalePageLayoutView="0" workbookViewId="0" topLeftCell="E1">
      <selection activeCell="L29" sqref="L29"/>
    </sheetView>
  </sheetViews>
  <sheetFormatPr defaultColWidth="9.140625" defaultRowHeight="15"/>
  <cols>
    <col min="1" max="1" width="10.421875" style="293" customWidth="1"/>
    <col min="2" max="2" width="63.8515625" style="26" customWidth="1"/>
    <col min="3" max="3" width="11.00390625" style="26" customWidth="1"/>
    <col min="4" max="5" width="10.7109375" style="26" customWidth="1"/>
    <col min="6" max="6" width="10.8515625" style="26" customWidth="1"/>
    <col min="7" max="7" width="10.421875" style="26" customWidth="1"/>
    <col min="8" max="9" width="9.28125" style="26" customWidth="1"/>
    <col min="10" max="10" width="9.57421875" style="26" bestFit="1" customWidth="1"/>
    <col min="11" max="13" width="11.00390625" style="26" customWidth="1"/>
    <col min="14" max="14" width="16.28125" style="26" customWidth="1"/>
    <col min="15" max="15" width="15.7109375" style="119" customWidth="1"/>
    <col min="16" max="16" width="16.7109375" style="26" customWidth="1"/>
    <col min="17" max="16384" width="9.140625" style="26" customWidth="1"/>
  </cols>
  <sheetData>
    <row r="1" spans="1:15" ht="15.75">
      <c r="A1" s="292" t="s">
        <v>77</v>
      </c>
      <c r="B1" s="259"/>
      <c r="O1" s="26"/>
    </row>
    <row r="2" ht="13.5" customHeight="1">
      <c r="O2" s="26"/>
    </row>
    <row r="3" spans="1:15" ht="15.75">
      <c r="A3" s="294" t="s">
        <v>191</v>
      </c>
      <c r="O3" s="26"/>
    </row>
    <row r="4" spans="2:15" ht="17.25" customHeight="1">
      <c r="B4" s="28"/>
      <c r="C4" s="28"/>
      <c r="D4" s="445" t="s">
        <v>93</v>
      </c>
      <c r="E4" s="445"/>
      <c r="F4" s="29"/>
      <c r="G4" s="29"/>
      <c r="H4" s="29"/>
      <c r="I4" s="29"/>
      <c r="K4" s="30"/>
      <c r="L4" s="30"/>
      <c r="M4" s="30"/>
      <c r="O4" s="26"/>
    </row>
    <row r="5" spans="1:16" ht="15.75">
      <c r="A5" s="292" t="s">
        <v>79</v>
      </c>
      <c r="B5" s="259"/>
      <c r="C5" s="295" t="s">
        <v>39</v>
      </c>
      <c r="D5" s="295" t="s">
        <v>40</v>
      </c>
      <c r="E5" s="295" t="s">
        <v>41</v>
      </c>
      <c r="F5" s="295" t="s">
        <v>42</v>
      </c>
      <c r="G5" s="295" t="s">
        <v>45</v>
      </c>
      <c r="H5" s="296" t="s">
        <v>51</v>
      </c>
      <c r="I5" s="296" t="s">
        <v>120</v>
      </c>
      <c r="J5" s="296" t="s">
        <v>125</v>
      </c>
      <c r="K5" s="297" t="s">
        <v>141</v>
      </c>
      <c r="L5" s="297" t="s">
        <v>165</v>
      </c>
      <c r="M5" s="297" t="s">
        <v>178</v>
      </c>
      <c r="N5" s="35" t="s">
        <v>179</v>
      </c>
      <c r="O5" s="36" t="s">
        <v>180</v>
      </c>
      <c r="P5" s="36" t="s">
        <v>181</v>
      </c>
    </row>
    <row r="6" spans="1:16" ht="15.75">
      <c r="A6" s="292" t="s">
        <v>94</v>
      </c>
      <c r="B6" s="259" t="s">
        <v>95</v>
      </c>
      <c r="C6" s="37">
        <v>92.45960034999992</v>
      </c>
      <c r="D6" s="37">
        <v>105.42924768999995</v>
      </c>
      <c r="E6" s="37">
        <v>130.04563986000016</v>
      </c>
      <c r="F6" s="37">
        <v>124.88084571999997</v>
      </c>
      <c r="G6" s="37">
        <v>100.64639656557983</v>
      </c>
      <c r="H6" s="37">
        <v>93.88644584883264</v>
      </c>
      <c r="I6" s="37">
        <v>114.2871629823591</v>
      </c>
      <c r="J6" s="37">
        <v>97.00169045018137</v>
      </c>
      <c r="K6" s="38">
        <v>91.79488089267602</v>
      </c>
      <c r="L6" s="38">
        <v>92.23733468302774</v>
      </c>
      <c r="M6" s="38">
        <v>112.53566060767653</v>
      </c>
      <c r="N6" s="39">
        <f>M6/M$6*100</f>
        <v>100</v>
      </c>
      <c r="O6" s="40">
        <f>M6/L6-1</f>
        <v>0.2200662670317144</v>
      </c>
      <c r="P6" s="40">
        <f>M6/I6-1</f>
        <v>-0.015325451511583377</v>
      </c>
    </row>
    <row r="7" spans="1:16" s="48" customFormat="1" ht="15.75">
      <c r="A7" s="298"/>
      <c r="B7" s="263"/>
      <c r="C7" s="42"/>
      <c r="D7" s="42"/>
      <c r="E7" s="42"/>
      <c r="F7" s="42"/>
      <c r="G7" s="42"/>
      <c r="H7" s="42"/>
      <c r="I7" s="42"/>
      <c r="J7" s="42"/>
      <c r="K7" s="44"/>
      <c r="L7" s="44"/>
      <c r="M7" s="44"/>
      <c r="N7" s="299"/>
      <c r="O7" s="339"/>
      <c r="P7" s="339"/>
    </row>
    <row r="8" spans="1:16" s="48" customFormat="1" ht="15.75">
      <c r="A8" s="293" t="s">
        <v>7</v>
      </c>
      <c r="B8" s="26" t="s">
        <v>96</v>
      </c>
      <c r="C8" s="49">
        <v>0.8070364245478802</v>
      </c>
      <c r="D8" s="49">
        <v>1.6635133513465887</v>
      </c>
      <c r="E8" s="49">
        <v>1.0450423442773857</v>
      </c>
      <c r="F8" s="49">
        <v>4.044261162602098</v>
      </c>
      <c r="G8" s="49">
        <v>11.798393960726195</v>
      </c>
      <c r="H8" s="49">
        <v>3.1108211204961274</v>
      </c>
      <c r="I8" s="49">
        <v>7.803201936498304</v>
      </c>
      <c r="J8" s="49">
        <v>7.215962717897359</v>
      </c>
      <c r="K8" s="320">
        <v>12.18590789059889</v>
      </c>
      <c r="L8" s="46">
        <v>14.200018684678959</v>
      </c>
      <c r="M8" s="46">
        <v>27.4265407930618</v>
      </c>
      <c r="N8" s="45">
        <f>M8/M$6*100</f>
        <v>24.3714220407668</v>
      </c>
      <c r="O8" s="50">
        <f>M8/L8-1</f>
        <v>0.9314439932852718</v>
      </c>
      <c r="P8" s="50">
        <f>M8/I8-1</f>
        <v>2.514780344819513</v>
      </c>
    </row>
    <row r="9" spans="1:16" s="48" customFormat="1" ht="15.75">
      <c r="A9" s="293" t="s">
        <v>47</v>
      </c>
      <c r="B9" s="26" t="s">
        <v>128</v>
      </c>
      <c r="C9" s="49">
        <v>4.6455111947820935</v>
      </c>
      <c r="D9" s="49">
        <v>7.969654359893095</v>
      </c>
      <c r="E9" s="49">
        <v>27.61879260655474</v>
      </c>
      <c r="F9" s="49">
        <v>17.796366987198056</v>
      </c>
      <c r="G9" s="49">
        <v>6.331335196796535</v>
      </c>
      <c r="H9" s="49">
        <v>10.58845528678864</v>
      </c>
      <c r="I9" s="49">
        <v>25.137593550522745</v>
      </c>
      <c r="J9" s="49">
        <v>19.770878256279772</v>
      </c>
      <c r="K9" s="320">
        <v>8.619597038965042</v>
      </c>
      <c r="L9" s="320">
        <v>6.895632899110981</v>
      </c>
      <c r="M9" s="46">
        <v>22.40983642871186</v>
      </c>
      <c r="N9" s="45">
        <f aca="true" t="shared" si="0" ref="N9:N27">M9/M$6*100</f>
        <v>19.913542345334744</v>
      </c>
      <c r="O9" s="50">
        <f aca="true" t="shared" si="1" ref="O9:O27">M9/L9-1</f>
        <v>2.2498592597063927</v>
      </c>
      <c r="P9" s="50">
        <f aca="true" t="shared" si="2" ref="P9:P27">M9/I9-1</f>
        <v>-0.10851305700080272</v>
      </c>
    </row>
    <row r="10" spans="1:16" s="48" customFormat="1" ht="15.75">
      <c r="A10" s="293" t="s">
        <v>14</v>
      </c>
      <c r="B10" s="26" t="s">
        <v>91</v>
      </c>
      <c r="C10" s="49">
        <v>17.198350453602135</v>
      </c>
      <c r="D10" s="49">
        <v>23.32314798966196</v>
      </c>
      <c r="E10" s="49">
        <v>32.655437152793</v>
      </c>
      <c r="F10" s="49">
        <v>29.783006130162775</v>
      </c>
      <c r="G10" s="49">
        <v>14.827642099638043</v>
      </c>
      <c r="H10" s="49">
        <v>17.158883057862834</v>
      </c>
      <c r="I10" s="49">
        <v>15.750101533750794</v>
      </c>
      <c r="J10" s="49">
        <v>16.28857775552187</v>
      </c>
      <c r="K10" s="320">
        <v>8.138322070681413</v>
      </c>
      <c r="L10" s="46">
        <v>11.269953767553138</v>
      </c>
      <c r="M10" s="46">
        <v>10.740872901749713</v>
      </c>
      <c r="N10" s="45">
        <f t="shared" si="0"/>
        <v>9.544417159636803</v>
      </c>
      <c r="O10" s="50">
        <f t="shared" si="1"/>
        <v>-0.0469461434106927</v>
      </c>
      <c r="P10" s="50">
        <f t="shared" si="2"/>
        <v>-0.3180442120494802</v>
      </c>
    </row>
    <row r="11" spans="1:16" s="48" customFormat="1" ht="15.75">
      <c r="A11" s="293" t="s">
        <v>12</v>
      </c>
      <c r="B11" s="26" t="s">
        <v>13</v>
      </c>
      <c r="C11" s="49">
        <v>17.229455772309514</v>
      </c>
      <c r="D11" s="49">
        <v>21.221930276953803</v>
      </c>
      <c r="E11" s="49">
        <v>18.97848453805579</v>
      </c>
      <c r="F11" s="49">
        <v>14.172309366853966</v>
      </c>
      <c r="G11" s="49">
        <v>11.402331896428878</v>
      </c>
      <c r="H11" s="49">
        <v>8.264317040352452</v>
      </c>
      <c r="I11" s="49">
        <v>7.285010190063723</v>
      </c>
      <c r="J11" s="49">
        <v>6.788589827847553</v>
      </c>
      <c r="K11" s="320">
        <v>7.598588705161321</v>
      </c>
      <c r="L11" s="320">
        <v>7.980023924443906</v>
      </c>
      <c r="M11" s="46">
        <v>8.44572534214915</v>
      </c>
      <c r="N11" s="45">
        <f t="shared" si="0"/>
        <v>7.504932477886064</v>
      </c>
      <c r="O11" s="50">
        <f t="shared" si="1"/>
        <v>0.058358398685840474</v>
      </c>
      <c r="P11" s="50">
        <f t="shared" si="2"/>
        <v>0.15932924207416566</v>
      </c>
    </row>
    <row r="12" spans="1:16" s="48" customFormat="1" ht="15.75">
      <c r="A12" s="293" t="s">
        <v>49</v>
      </c>
      <c r="B12" s="26" t="s">
        <v>89</v>
      </c>
      <c r="C12" s="49">
        <v>10.645988476134004</v>
      </c>
      <c r="D12" s="49">
        <v>10.814252853240916</v>
      </c>
      <c r="E12" s="49">
        <v>6.896516109235962</v>
      </c>
      <c r="F12" s="49">
        <v>9.542795923362105</v>
      </c>
      <c r="G12" s="49">
        <v>12.116415716647191</v>
      </c>
      <c r="H12" s="49">
        <v>10.94272171399708</v>
      </c>
      <c r="I12" s="49">
        <v>9.372010748669002</v>
      </c>
      <c r="J12" s="49">
        <v>13.030026961076224</v>
      </c>
      <c r="K12" s="320">
        <v>15.73289455450572</v>
      </c>
      <c r="L12" s="46">
        <v>14.165340471510666</v>
      </c>
      <c r="M12" s="46">
        <v>7.354778209134728</v>
      </c>
      <c r="N12" s="45">
        <f t="shared" si="0"/>
        <v>6.535508983925604</v>
      </c>
      <c r="O12" s="50">
        <f t="shared" si="1"/>
        <v>-0.48079058008336206</v>
      </c>
      <c r="P12" s="50">
        <f t="shared" si="2"/>
        <v>-0.21524010093786528</v>
      </c>
    </row>
    <row r="13" spans="1:16" s="48" customFormat="1" ht="15.75">
      <c r="A13" s="293" t="s">
        <v>17</v>
      </c>
      <c r="B13" s="26" t="s">
        <v>18</v>
      </c>
      <c r="C13" s="49">
        <v>4.934897303587311</v>
      </c>
      <c r="D13" s="49">
        <v>2.581728917148815</v>
      </c>
      <c r="E13" s="49">
        <v>3.5412230424173354</v>
      </c>
      <c r="F13" s="49">
        <v>5.336028898511267</v>
      </c>
      <c r="G13" s="49">
        <v>2.9393630575426792</v>
      </c>
      <c r="H13" s="49">
        <v>3.464725500897968</v>
      </c>
      <c r="I13" s="49">
        <v>1.6867184684560428</v>
      </c>
      <c r="J13" s="49">
        <v>3.671209870344305</v>
      </c>
      <c r="K13" s="49">
        <v>3.3056213586257948</v>
      </c>
      <c r="L13" s="320">
        <v>3.0575193962337632</v>
      </c>
      <c r="M13" s="46">
        <v>3.924930331079055</v>
      </c>
      <c r="N13" s="45">
        <f t="shared" si="0"/>
        <v>3.487721411937328</v>
      </c>
      <c r="O13" s="50">
        <f t="shared" si="1"/>
        <v>0.2836976066002277</v>
      </c>
      <c r="P13" s="50">
        <f t="shared" si="2"/>
        <v>1.3269623262451056</v>
      </c>
    </row>
    <row r="14" spans="1:16" s="48" customFormat="1" ht="31.5">
      <c r="A14" s="395" t="s">
        <v>48</v>
      </c>
      <c r="B14" s="341" t="s">
        <v>177</v>
      </c>
      <c r="C14" s="361">
        <v>5.7339312985472874</v>
      </c>
      <c r="D14" s="361">
        <v>5.377565680343035</v>
      </c>
      <c r="E14" s="361">
        <v>3.1348226683616067</v>
      </c>
      <c r="F14" s="361">
        <v>5.592122882755025</v>
      </c>
      <c r="G14" s="361">
        <v>5.7486463105993675</v>
      </c>
      <c r="H14" s="361">
        <v>6.32787358990908</v>
      </c>
      <c r="I14" s="361">
        <v>4.157536163140327</v>
      </c>
      <c r="J14" s="361">
        <v>5.887295383553487</v>
      </c>
      <c r="K14" s="364">
        <v>6.409056390599768</v>
      </c>
      <c r="L14" s="364">
        <v>7.755277336771872</v>
      </c>
      <c r="M14" s="397">
        <v>3.272008398727179</v>
      </c>
      <c r="N14" s="365">
        <f t="shared" si="0"/>
        <v>2.907530271790115</v>
      </c>
      <c r="O14" s="366">
        <f t="shared" si="1"/>
        <v>-0.578092664305781</v>
      </c>
      <c r="P14" s="366">
        <f t="shared" si="2"/>
        <v>-0.21299340033744396</v>
      </c>
    </row>
    <row r="15" spans="1:16" s="48" customFormat="1" ht="15.75">
      <c r="A15" s="293" t="s">
        <v>9</v>
      </c>
      <c r="B15" s="26" t="s">
        <v>10</v>
      </c>
      <c r="C15" s="49">
        <v>8.33648517788319</v>
      </c>
      <c r="D15" s="49">
        <v>5.274673589532732</v>
      </c>
      <c r="E15" s="49">
        <v>6.8372013910197404</v>
      </c>
      <c r="F15" s="49">
        <v>5.215154480681226</v>
      </c>
      <c r="G15" s="49">
        <v>4.508840704534443</v>
      </c>
      <c r="H15" s="49">
        <v>6.541272938882029</v>
      </c>
      <c r="I15" s="49">
        <v>3.838909214918209</v>
      </c>
      <c r="J15" s="49">
        <v>2.619039650552187</v>
      </c>
      <c r="K15" s="49">
        <v>2.720569638329071</v>
      </c>
      <c r="L15" s="320">
        <v>3.062867199246144</v>
      </c>
      <c r="M15" s="46">
        <v>2.9872095758519555</v>
      </c>
      <c r="N15" s="45">
        <f t="shared" si="0"/>
        <v>2.65445598286041</v>
      </c>
      <c r="O15" s="50">
        <f t="shared" si="1"/>
        <v>-0.02470156832552506</v>
      </c>
      <c r="P15" s="50">
        <f t="shared" si="2"/>
        <v>-0.22185980219498358</v>
      </c>
    </row>
    <row r="16" spans="1:16" s="48" customFormat="1" ht="15.75">
      <c r="A16" s="293" t="s">
        <v>192</v>
      </c>
      <c r="B16" s="26" t="s">
        <v>193</v>
      </c>
      <c r="C16" s="49">
        <v>0.003534541927852669</v>
      </c>
      <c r="D16" s="49">
        <v>0.003857728841023363</v>
      </c>
      <c r="E16" s="49">
        <v>0.01090479744760083</v>
      </c>
      <c r="F16" s="49">
        <v>0.016239714211065744</v>
      </c>
      <c r="G16" s="49">
        <v>0.005928162392756245</v>
      </c>
      <c r="H16" s="49">
        <v>0.008569443706738789</v>
      </c>
      <c r="I16" s="49">
        <v>0.006408555646827297</v>
      </c>
      <c r="J16" s="49">
        <v>0.009578538203350516</v>
      </c>
      <c r="K16" s="49">
        <v>0.0007640360101700634</v>
      </c>
      <c r="L16" s="49">
        <v>0.0711969694534851</v>
      </c>
      <c r="M16" s="49">
        <v>2.287397743039539</v>
      </c>
      <c r="N16" s="45">
        <f t="shared" si="0"/>
        <v>2.032598138836985</v>
      </c>
      <c r="O16" s="50">
        <f t="shared" si="1"/>
        <v>31.127740275995286</v>
      </c>
      <c r="P16" s="50">
        <f t="shared" si="2"/>
        <v>355.9287479265266</v>
      </c>
    </row>
    <row r="17" spans="1:16" s="48" customFormat="1" ht="15.75">
      <c r="A17" s="293" t="s">
        <v>194</v>
      </c>
      <c r="B17" s="26" t="s">
        <v>195</v>
      </c>
      <c r="C17" s="49">
        <v>0.03308016634155461</v>
      </c>
      <c r="D17" s="49">
        <v>0.013140277301173479</v>
      </c>
      <c r="E17" s="49">
        <v>0.004192953837534191</v>
      </c>
      <c r="F17" s="49">
        <v>0.009689920614798597</v>
      </c>
      <c r="G17" s="49">
        <v>0.18950747746819321</v>
      </c>
      <c r="H17" s="49">
        <v>0.06027990933621144</v>
      </c>
      <c r="I17" s="49">
        <v>1.0375703816115884</v>
      </c>
      <c r="J17" s="49">
        <v>1.3970385549691013</v>
      </c>
      <c r="K17" s="49">
        <v>0.21846169171679422</v>
      </c>
      <c r="L17" s="49">
        <v>0.19705240242166266</v>
      </c>
      <c r="M17" s="49">
        <v>2.1694711927874804</v>
      </c>
      <c r="N17" s="45">
        <f t="shared" si="0"/>
        <v>1.9278077554018387</v>
      </c>
      <c r="O17" s="50">
        <f t="shared" si="1"/>
        <v>10.009615544524733</v>
      </c>
      <c r="P17" s="50">
        <f t="shared" si="2"/>
        <v>1.0909147285197043</v>
      </c>
    </row>
    <row r="18" spans="1:16" s="48" customFormat="1" ht="15.75">
      <c r="A18" s="293" t="s">
        <v>11</v>
      </c>
      <c r="B18" s="26" t="s">
        <v>82</v>
      </c>
      <c r="C18" s="49">
        <v>0.2602813978654017</v>
      </c>
      <c r="D18" s="49">
        <v>1.0144844914681783</v>
      </c>
      <c r="E18" s="49">
        <v>1.1899961454726107</v>
      </c>
      <c r="F18" s="49">
        <v>0.8734620879916585</v>
      </c>
      <c r="G18" s="49">
        <v>0.9936744406760338</v>
      </c>
      <c r="H18" s="49">
        <v>1.6006564962397574</v>
      </c>
      <c r="I18" s="49">
        <v>1.2094175608948718</v>
      </c>
      <c r="J18" s="49">
        <v>0.356556697975314</v>
      </c>
      <c r="K18" s="49">
        <v>0.5048292248964206</v>
      </c>
      <c r="L18" s="49">
        <v>0.6994685679841979</v>
      </c>
      <c r="M18" s="46">
        <v>1.8025596558742076</v>
      </c>
      <c r="N18" s="45">
        <f t="shared" si="0"/>
        <v>1.601767516306069</v>
      </c>
      <c r="O18" s="50">
        <f t="shared" si="1"/>
        <v>1.5770416833296936</v>
      </c>
      <c r="P18" s="50">
        <f t="shared" si="2"/>
        <v>0.49043615220905035</v>
      </c>
    </row>
    <row r="19" spans="1:16" s="48" customFormat="1" ht="15.75">
      <c r="A19" s="293" t="s">
        <v>50</v>
      </c>
      <c r="B19" s="26" t="s">
        <v>129</v>
      </c>
      <c r="C19" s="49">
        <v>1.7624518233026978</v>
      </c>
      <c r="D19" s="49">
        <v>1.677362037064231</v>
      </c>
      <c r="E19" s="49">
        <v>1.8654276070661466</v>
      </c>
      <c r="F19" s="49">
        <v>1.814570903087528</v>
      </c>
      <c r="G19" s="49">
        <v>1.5651095847464873</v>
      </c>
      <c r="H19" s="49">
        <v>1.5694859131215624</v>
      </c>
      <c r="I19" s="49">
        <v>1.6494717387106563</v>
      </c>
      <c r="J19" s="49">
        <v>1.3774750974447814</v>
      </c>
      <c r="K19" s="49">
        <v>1.240219558969255</v>
      </c>
      <c r="L19" s="49">
        <v>1.7498469626384194</v>
      </c>
      <c r="M19" s="46">
        <v>1.6345246871726888</v>
      </c>
      <c r="N19" s="45">
        <f t="shared" si="0"/>
        <v>1.4524504306870272</v>
      </c>
      <c r="O19" s="50">
        <f t="shared" si="1"/>
        <v>-0.0659042064409151</v>
      </c>
      <c r="P19" s="50">
        <f t="shared" si="2"/>
        <v>-0.009061720299403997</v>
      </c>
    </row>
    <row r="20" spans="1:16" s="48" customFormat="1" ht="15.75">
      <c r="A20" s="293" t="s">
        <v>6</v>
      </c>
      <c r="B20" s="26" t="s">
        <v>90</v>
      </c>
      <c r="C20" s="49">
        <v>3.337869656092499</v>
      </c>
      <c r="D20" s="49">
        <v>1.6660810978295986</v>
      </c>
      <c r="E20" s="49">
        <v>1.3922099153991145</v>
      </c>
      <c r="F20" s="49">
        <v>1.5254795661240805</v>
      </c>
      <c r="G20" s="49">
        <v>1.9260505671616268</v>
      </c>
      <c r="H20" s="49">
        <v>1.3938774666068021</v>
      </c>
      <c r="I20" s="49">
        <v>0.33828589694077404</v>
      </c>
      <c r="J20" s="49">
        <v>1.4611639413707234</v>
      </c>
      <c r="K20" s="49">
        <v>1.2382014120247513</v>
      </c>
      <c r="L20" s="49">
        <v>1.2832824711020623</v>
      </c>
      <c r="M20" s="46">
        <v>1.6058604143984627</v>
      </c>
      <c r="N20" s="45">
        <f t="shared" si="0"/>
        <v>1.42697915107713</v>
      </c>
      <c r="O20" s="50">
        <f t="shared" si="1"/>
        <v>0.2513693988349859</v>
      </c>
      <c r="P20" s="50">
        <f t="shared" si="2"/>
        <v>3.7470510267225574</v>
      </c>
    </row>
    <row r="21" spans="1:16" s="48" customFormat="1" ht="15.75">
      <c r="A21" s="293" t="s">
        <v>15</v>
      </c>
      <c r="B21" s="26" t="s">
        <v>88</v>
      </c>
      <c r="C21" s="49">
        <v>1.982633711829232</v>
      </c>
      <c r="D21" s="49">
        <v>1.4935122543980732</v>
      </c>
      <c r="E21" s="49">
        <v>1.7839805768640689</v>
      </c>
      <c r="F21" s="49">
        <v>2.010203760933789</v>
      </c>
      <c r="G21" s="49">
        <v>4.9547554350614185</v>
      </c>
      <c r="H21" s="49">
        <v>1.5280890307554158</v>
      </c>
      <c r="I21" s="49">
        <v>1.9010682339797522</v>
      </c>
      <c r="J21" s="49">
        <v>1.6052764914465136</v>
      </c>
      <c r="K21" s="49">
        <v>1.8287025718330099</v>
      </c>
      <c r="L21" s="49">
        <v>2.150380915233041</v>
      </c>
      <c r="M21" s="46">
        <v>1.562955446231188</v>
      </c>
      <c r="N21" s="45">
        <f t="shared" si="0"/>
        <v>1.3888534867893887</v>
      </c>
      <c r="O21" s="50">
        <f t="shared" si="1"/>
        <v>-0.2731727503906872</v>
      </c>
      <c r="P21" s="50">
        <f t="shared" si="2"/>
        <v>-0.17785410418475556</v>
      </c>
    </row>
    <row r="22" spans="1:16" s="48" customFormat="1" ht="15.75">
      <c r="A22" s="293" t="s">
        <v>196</v>
      </c>
      <c r="B22" s="26" t="s">
        <v>197</v>
      </c>
      <c r="C22" s="49">
        <v>0</v>
      </c>
      <c r="D22" s="49">
        <v>0.0069374330083963815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6">
        <v>1.063721540941409</v>
      </c>
      <c r="N22" s="45">
        <f t="shared" si="0"/>
        <v>0.9452306364022427</v>
      </c>
      <c r="O22" s="50">
        <v>0</v>
      </c>
      <c r="P22" s="50">
        <v>0</v>
      </c>
    </row>
    <row r="23" spans="1:16" s="48" customFormat="1" ht="15.75">
      <c r="A23" s="293" t="s">
        <v>171</v>
      </c>
      <c r="B23" s="26" t="s">
        <v>172</v>
      </c>
      <c r="C23" s="49">
        <v>0</v>
      </c>
      <c r="D23" s="49">
        <v>0</v>
      </c>
      <c r="E23" s="49">
        <v>0</v>
      </c>
      <c r="F23" s="49">
        <v>0.16630841974164398</v>
      </c>
      <c r="G23" s="49">
        <v>0.5212180209194288</v>
      </c>
      <c r="H23" s="49">
        <v>0.4383821655067909</v>
      </c>
      <c r="I23" s="49">
        <v>0.3853970028413009</v>
      </c>
      <c r="J23" s="49">
        <v>0.3322221524469467</v>
      </c>
      <c r="K23" s="49">
        <v>0.5149605397073052</v>
      </c>
      <c r="L23" s="49">
        <v>0.7109747379256395</v>
      </c>
      <c r="M23" s="46">
        <v>0.6500050062337345</v>
      </c>
      <c r="N23" s="45">
        <f t="shared" si="0"/>
        <v>0.5775991385519932</v>
      </c>
      <c r="O23" s="50">
        <f t="shared" si="1"/>
        <v>-0.08575513086413178</v>
      </c>
      <c r="P23" s="50">
        <f t="shared" si="2"/>
        <v>0.6865855246450738</v>
      </c>
    </row>
    <row r="24" spans="1:16" s="48" customFormat="1" ht="15.75">
      <c r="A24" s="293" t="s">
        <v>198</v>
      </c>
      <c r="B24" s="26" t="s">
        <v>199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6">
        <v>0.6060440667693983</v>
      </c>
      <c r="N24" s="45">
        <f t="shared" si="0"/>
        <v>0.5385351305504821</v>
      </c>
      <c r="O24" s="50">
        <v>0</v>
      </c>
      <c r="P24" s="50">
        <v>0</v>
      </c>
    </row>
    <row r="25" spans="1:16" s="48" customFormat="1" ht="15.75">
      <c r="A25" s="293" t="s">
        <v>153</v>
      </c>
      <c r="B25" s="26" t="s">
        <v>170</v>
      </c>
      <c r="C25" s="49">
        <v>0.5521484494515269</v>
      </c>
      <c r="D25" s="49">
        <v>0.5663747834003936</v>
      </c>
      <c r="E25" s="49">
        <v>0.7711498356200412</v>
      </c>
      <c r="F25" s="49">
        <v>0.7039521346231826</v>
      </c>
      <c r="G25" s="49">
        <v>0.7374119531450395</v>
      </c>
      <c r="H25" s="49">
        <v>0.6436595970367044</v>
      </c>
      <c r="I25" s="49">
        <v>0.7026314156850846</v>
      </c>
      <c r="J25" s="49">
        <v>0.688194922044175</v>
      </c>
      <c r="K25" s="49">
        <v>2.4430387798990894</v>
      </c>
      <c r="L25" s="49">
        <v>0.755981883293909</v>
      </c>
      <c r="M25" s="46">
        <v>0.49215120169122584</v>
      </c>
      <c r="N25" s="45">
        <f t="shared" si="0"/>
        <v>0.43732910886529613</v>
      </c>
      <c r="O25" s="50">
        <f t="shared" si="1"/>
        <v>-0.34899074625061044</v>
      </c>
      <c r="P25" s="50">
        <f t="shared" si="2"/>
        <v>-0.29955992472758264</v>
      </c>
    </row>
    <row r="26" spans="1:16" s="48" customFormat="1" ht="15.75">
      <c r="A26" s="293" t="s">
        <v>200</v>
      </c>
      <c r="B26" s="26" t="s">
        <v>201</v>
      </c>
      <c r="C26" s="49">
        <v>0.19697718135083406</v>
      </c>
      <c r="D26" s="49">
        <v>0.008334625746638744</v>
      </c>
      <c r="E26" s="49">
        <v>0.0057005903033529185</v>
      </c>
      <c r="F26" s="49">
        <v>0.012811382663178057</v>
      </c>
      <c r="G26" s="49">
        <v>0.6843671468800819</v>
      </c>
      <c r="H26" s="49">
        <v>0.8353135119871397</v>
      </c>
      <c r="I26" s="49">
        <v>0.9706088705105987</v>
      </c>
      <c r="J26" s="49">
        <v>0.014590752950526236</v>
      </c>
      <c r="K26" s="49">
        <v>0.0359206835761864</v>
      </c>
      <c r="L26" s="49">
        <v>0.03277181242968479</v>
      </c>
      <c r="M26" s="49">
        <v>0.4549256176773756</v>
      </c>
      <c r="N26" s="45">
        <f t="shared" si="0"/>
        <v>0.4042501863150241</v>
      </c>
      <c r="O26" s="50">
        <f t="shared" si="1"/>
        <v>12.881613006710085</v>
      </c>
      <c r="P26" s="50">
        <f t="shared" si="2"/>
        <v>-0.5312987223802547</v>
      </c>
    </row>
    <row r="27" spans="1:16" s="48" customFormat="1" ht="15.75">
      <c r="A27" s="396" t="s">
        <v>230</v>
      </c>
      <c r="B27" s="51" t="s">
        <v>231</v>
      </c>
      <c r="C27" s="52">
        <v>0.14920682140378086</v>
      </c>
      <c r="D27" s="52">
        <v>0.21118831665926713</v>
      </c>
      <c r="E27" s="52">
        <v>0.11040331391630427</v>
      </c>
      <c r="F27" s="52">
        <v>0.06014213757012392</v>
      </c>
      <c r="G27" s="52">
        <v>0.13610423944210737</v>
      </c>
      <c r="H27" s="52">
        <v>0.22671675712719064</v>
      </c>
      <c r="I27" s="52">
        <v>0.1833483710752935</v>
      </c>
      <c r="J27" s="52">
        <v>0.24398466377285533</v>
      </c>
      <c r="K27" s="52">
        <v>0.6785924955522257</v>
      </c>
      <c r="L27" s="52">
        <v>0.27299059144596144</v>
      </c>
      <c r="M27" s="425">
        <v>0.39831811705286385</v>
      </c>
      <c r="N27" s="53">
        <f t="shared" si="0"/>
        <v>0.3539483528172339</v>
      </c>
      <c r="O27" s="54">
        <f t="shared" si="1"/>
        <v>0.45909100728737395</v>
      </c>
      <c r="P27" s="54">
        <f t="shared" si="2"/>
        <v>1.1724660803737996</v>
      </c>
    </row>
    <row r="28" spans="1:16" s="48" customFormat="1" ht="15.75">
      <c r="A28" s="269" t="s">
        <v>158</v>
      </c>
      <c r="B28" s="26"/>
      <c r="M28" s="46"/>
      <c r="N28" s="46"/>
      <c r="O28" s="50"/>
      <c r="P28" s="50"/>
    </row>
    <row r="29" spans="1:16" ht="15.75">
      <c r="A29" s="26"/>
      <c r="M29" s="46"/>
      <c r="N29" s="46"/>
      <c r="O29" s="50"/>
      <c r="P29" s="50"/>
    </row>
    <row r="30" spans="1:16" ht="15.75">
      <c r="A30" s="26"/>
      <c r="M30" s="320"/>
      <c r="N30" s="46"/>
      <c r="O30" s="50"/>
      <c r="P30" s="50"/>
    </row>
    <row r="31" spans="1:16" ht="30" customHeight="1">
      <c r="A31" s="26"/>
      <c r="M31" s="364"/>
      <c r="N31" s="397"/>
      <c r="O31" s="366"/>
      <c r="P31" s="366"/>
    </row>
    <row r="32" spans="1:16" ht="15.75">
      <c r="A32" s="26"/>
      <c r="M32" s="320"/>
      <c r="N32" s="46"/>
      <c r="O32" s="50"/>
      <c r="P32" s="50"/>
    </row>
    <row r="33" spans="1:22" ht="15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4"/>
      <c r="N33" s="46"/>
      <c r="O33" s="50"/>
      <c r="P33" s="50"/>
      <c r="Q33" s="30"/>
      <c r="R33" s="30"/>
      <c r="S33" s="30"/>
      <c r="T33" s="30"/>
      <c r="U33" s="30"/>
      <c r="V33" s="30"/>
    </row>
    <row r="34" spans="1:22" ht="15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4"/>
      <c r="N34" s="46"/>
      <c r="O34" s="50"/>
      <c r="P34" s="50"/>
      <c r="Q34" s="30"/>
      <c r="R34" s="30"/>
      <c r="S34" s="30"/>
      <c r="T34" s="30"/>
      <c r="U34" s="30"/>
      <c r="V34" s="30"/>
    </row>
    <row r="35" spans="1:22" ht="15.75">
      <c r="A35" s="30"/>
      <c r="B35" s="30"/>
      <c r="C35" s="69"/>
      <c r="D35" s="69"/>
      <c r="E35" s="69"/>
      <c r="F35" s="69"/>
      <c r="G35" s="69"/>
      <c r="H35" s="69"/>
      <c r="I35" s="69"/>
      <c r="J35" s="69"/>
      <c r="K35" s="69"/>
      <c r="L35" s="304"/>
      <c r="M35" s="304"/>
      <c r="N35" s="46"/>
      <c r="O35" s="50"/>
      <c r="P35" s="50"/>
      <c r="Q35" s="30"/>
      <c r="R35" s="30"/>
      <c r="S35" s="30"/>
      <c r="T35" s="30"/>
      <c r="U35" s="30"/>
      <c r="V35" s="30"/>
    </row>
    <row r="36" spans="1:22" ht="15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53"/>
      <c r="N36" s="46"/>
      <c r="O36" s="50"/>
      <c r="P36" s="50"/>
      <c r="Q36" s="30"/>
      <c r="R36" s="30"/>
      <c r="S36" s="30"/>
      <c r="T36" s="30"/>
      <c r="U36" s="30"/>
      <c r="V36" s="30"/>
    </row>
    <row r="37" spans="1:22" ht="15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53"/>
      <c r="N37" s="46"/>
      <c r="O37" s="50"/>
      <c r="P37" s="50"/>
      <c r="Q37" s="30"/>
      <c r="R37" s="30"/>
      <c r="S37" s="30"/>
      <c r="T37" s="30"/>
      <c r="U37" s="30"/>
      <c r="V37" s="30"/>
    </row>
    <row r="38" spans="1:22" ht="15.7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53"/>
      <c r="N38" s="46"/>
      <c r="O38" s="50"/>
      <c r="P38" s="50"/>
      <c r="Q38" s="30"/>
      <c r="R38" s="30"/>
      <c r="S38" s="30"/>
      <c r="T38" s="30"/>
      <c r="U38" s="30"/>
      <c r="V38" s="30"/>
    </row>
    <row r="39" spans="1:22" ht="15.75">
      <c r="A39" s="30"/>
      <c r="B39" s="30"/>
      <c r="C39" s="353"/>
      <c r="D39" s="353"/>
      <c r="E39" s="353"/>
      <c r="F39" s="353"/>
      <c r="G39" s="353"/>
      <c r="H39" s="353"/>
      <c r="I39" s="353"/>
      <c r="J39" s="353"/>
      <c r="K39" s="353"/>
      <c r="L39" s="353"/>
      <c r="M39" s="353"/>
      <c r="N39" s="46"/>
      <c r="O39" s="50"/>
      <c r="P39" s="50"/>
      <c r="Q39" s="30"/>
      <c r="R39" s="30"/>
      <c r="S39" s="30"/>
      <c r="T39" s="30"/>
      <c r="U39" s="30"/>
      <c r="V39" s="30"/>
    </row>
    <row r="40" spans="1:22" ht="15.75">
      <c r="A40" s="30"/>
      <c r="B40" s="30"/>
      <c r="C40" s="353"/>
      <c r="D40" s="353"/>
      <c r="E40" s="353"/>
      <c r="F40" s="353"/>
      <c r="G40" s="353"/>
      <c r="H40" s="353"/>
      <c r="I40" s="353"/>
      <c r="J40" s="353"/>
      <c r="K40" s="353"/>
      <c r="L40" s="353"/>
      <c r="M40" s="353"/>
      <c r="N40" s="46"/>
      <c r="O40" s="50"/>
      <c r="P40" s="50"/>
      <c r="Q40" s="30"/>
      <c r="R40" s="30"/>
      <c r="S40" s="30"/>
      <c r="T40" s="30"/>
      <c r="U40" s="30"/>
      <c r="V40" s="30"/>
    </row>
    <row r="41" spans="1:22" ht="15.75">
      <c r="A41" s="30"/>
      <c r="B41" s="30"/>
      <c r="C41" s="353"/>
      <c r="D41" s="353"/>
      <c r="E41" s="353"/>
      <c r="F41" s="353"/>
      <c r="G41" s="353"/>
      <c r="H41" s="353"/>
      <c r="I41" s="353"/>
      <c r="J41" s="353"/>
      <c r="K41" s="353"/>
      <c r="L41" s="353"/>
      <c r="M41" s="353"/>
      <c r="N41" s="46"/>
      <c r="O41" s="50"/>
      <c r="P41" s="50"/>
      <c r="Q41" s="30"/>
      <c r="R41" s="30"/>
      <c r="S41" s="30"/>
      <c r="T41" s="30"/>
      <c r="U41" s="30"/>
      <c r="V41" s="30"/>
    </row>
    <row r="42" spans="1:22" ht="15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53"/>
      <c r="N42" s="46"/>
      <c r="O42" s="50"/>
      <c r="P42" s="50"/>
      <c r="Q42" s="30"/>
      <c r="R42" s="30"/>
      <c r="S42" s="30"/>
      <c r="T42" s="30"/>
      <c r="U42" s="30"/>
      <c r="V42" s="30"/>
    </row>
    <row r="43" spans="1:22" ht="15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53"/>
      <c r="N43" s="46"/>
      <c r="O43" s="50"/>
      <c r="P43" s="50"/>
      <c r="Q43" s="30"/>
      <c r="R43" s="30"/>
      <c r="S43" s="30"/>
      <c r="T43" s="30"/>
      <c r="U43" s="30"/>
      <c r="V43" s="30"/>
    </row>
    <row r="44" spans="1:22" ht="15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53"/>
      <c r="N44" s="46"/>
      <c r="O44" s="50"/>
      <c r="P44" s="50"/>
      <c r="Q44" s="30"/>
      <c r="R44" s="30"/>
      <c r="S44" s="30"/>
      <c r="T44" s="30"/>
      <c r="U44" s="30"/>
      <c r="V44" s="30"/>
    </row>
    <row r="45" spans="1:22" ht="15.75">
      <c r="A45" s="30"/>
      <c r="B45" s="30"/>
      <c r="C45" s="353"/>
      <c r="D45" s="353"/>
      <c r="E45" s="353"/>
      <c r="F45" s="353"/>
      <c r="G45" s="353"/>
      <c r="H45" s="353"/>
      <c r="I45" s="353"/>
      <c r="J45" s="353"/>
      <c r="K45" s="353"/>
      <c r="L45" s="353"/>
      <c r="M45" s="353"/>
      <c r="N45" s="46"/>
      <c r="O45" s="50"/>
      <c r="P45" s="50"/>
      <c r="Q45" s="30"/>
      <c r="R45" s="30"/>
      <c r="S45" s="30"/>
      <c r="T45" s="30"/>
      <c r="U45" s="30"/>
      <c r="V45" s="30"/>
    </row>
    <row r="46" spans="1:22" ht="15.75">
      <c r="A46" s="30"/>
      <c r="B46" s="30"/>
      <c r="C46" s="353"/>
      <c r="D46" s="353"/>
      <c r="E46" s="353"/>
      <c r="F46" s="353"/>
      <c r="G46" s="353"/>
      <c r="H46" s="353"/>
      <c r="I46" s="353"/>
      <c r="J46" s="353"/>
      <c r="K46" s="353"/>
      <c r="L46" s="353"/>
      <c r="M46" s="353"/>
      <c r="N46" s="46"/>
      <c r="O46" s="50"/>
      <c r="P46" s="50"/>
      <c r="Q46" s="30"/>
      <c r="R46" s="30"/>
      <c r="S46" s="30"/>
      <c r="T46" s="30"/>
      <c r="U46" s="30"/>
      <c r="V46" s="30"/>
    </row>
    <row r="47" spans="1:22" ht="15.75">
      <c r="A47" s="276"/>
      <c r="B47" s="30"/>
      <c r="C47" s="398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266"/>
      <c r="P47" s="266"/>
      <c r="Q47" s="30"/>
      <c r="R47" s="30"/>
      <c r="S47" s="30"/>
      <c r="T47" s="30"/>
      <c r="U47" s="30"/>
      <c r="V47" s="30"/>
    </row>
    <row r="48" spans="1:22" ht="15.75">
      <c r="A48" s="298"/>
      <c r="B48" s="263"/>
      <c r="C48" s="398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266"/>
      <c r="P48" s="266"/>
      <c r="Q48" s="30"/>
      <c r="R48" s="30"/>
      <c r="S48" s="30"/>
      <c r="T48" s="30"/>
      <c r="U48" s="30"/>
      <c r="V48" s="30"/>
    </row>
    <row r="49" spans="1:22" ht="15.75">
      <c r="A49" s="399"/>
      <c r="B49" s="277"/>
      <c r="C49" s="287"/>
      <c r="D49" s="287"/>
      <c r="E49" s="287"/>
      <c r="F49" s="287"/>
      <c r="G49" s="287"/>
      <c r="H49" s="287"/>
      <c r="I49" s="300"/>
      <c r="J49" s="300"/>
      <c r="K49" s="301"/>
      <c r="L49" s="301"/>
      <c r="M49" s="301"/>
      <c r="N49" s="302"/>
      <c r="O49" s="303"/>
      <c r="P49" s="30"/>
      <c r="Q49" s="30"/>
      <c r="R49" s="30"/>
      <c r="S49" s="30"/>
      <c r="T49" s="30"/>
      <c r="U49" s="30"/>
      <c r="V49" s="30"/>
    </row>
    <row r="50" spans="1:22" ht="15.75">
      <c r="A50" s="314"/>
      <c r="B50" s="30"/>
      <c r="C50" s="30"/>
      <c r="D50" s="30"/>
      <c r="E50" s="30"/>
      <c r="F50" s="30"/>
      <c r="G50" s="30"/>
      <c r="H50" s="30"/>
      <c r="I50" s="30"/>
      <c r="J50" s="30"/>
      <c r="K50" s="304"/>
      <c r="L50" s="304"/>
      <c r="M50" s="304"/>
      <c r="N50" s="305"/>
      <c r="O50" s="306"/>
      <c r="P50" s="30"/>
      <c r="Q50" s="30"/>
      <c r="R50" s="30"/>
      <c r="S50" s="30"/>
      <c r="T50" s="30"/>
      <c r="U50" s="30"/>
      <c r="V50" s="30"/>
    </row>
    <row r="51" spans="1:22" ht="15.75">
      <c r="A51" s="314"/>
      <c r="B51" s="30"/>
      <c r="C51" s="69"/>
      <c r="D51" s="69"/>
      <c r="E51" s="69"/>
      <c r="F51" s="69"/>
      <c r="G51" s="69"/>
      <c r="H51" s="69"/>
      <c r="I51" s="69"/>
      <c r="J51" s="69"/>
      <c r="K51" s="304"/>
      <c r="L51" s="304"/>
      <c r="M51" s="304"/>
      <c r="N51" s="305"/>
      <c r="O51" s="306"/>
      <c r="P51" s="30"/>
      <c r="Q51" s="30"/>
      <c r="R51" s="30"/>
      <c r="S51" s="30"/>
      <c r="T51" s="30"/>
      <c r="U51" s="30"/>
      <c r="V51" s="30"/>
    </row>
    <row r="52" spans="1:22" ht="15.75">
      <c r="A52" s="314"/>
      <c r="B52" s="30"/>
      <c r="C52" s="69"/>
      <c r="D52" s="69"/>
      <c r="E52" s="69"/>
      <c r="F52" s="69"/>
      <c r="G52" s="69"/>
      <c r="H52" s="69"/>
      <c r="I52" s="69"/>
      <c r="J52" s="69"/>
      <c r="K52" s="304"/>
      <c r="L52" s="304"/>
      <c r="M52" s="304"/>
      <c r="N52" s="305"/>
      <c r="O52" s="306"/>
      <c r="P52" s="30"/>
      <c r="Q52" s="30"/>
      <c r="R52" s="30"/>
      <c r="S52" s="30"/>
      <c r="T52" s="30"/>
      <c r="U52" s="30"/>
      <c r="V52" s="30"/>
    </row>
    <row r="53" spans="3:15" ht="15.75">
      <c r="C53" s="288"/>
      <c r="D53" s="288"/>
      <c r="E53" s="288"/>
      <c r="F53" s="288"/>
      <c r="G53" s="288"/>
      <c r="H53" s="288"/>
      <c r="I53" s="288"/>
      <c r="J53" s="288"/>
      <c r="K53" s="304"/>
      <c r="L53" s="304"/>
      <c r="M53" s="304"/>
      <c r="N53" s="305"/>
      <c r="O53" s="306"/>
    </row>
    <row r="54" spans="3:15" ht="15.75">
      <c r="C54" s="288"/>
      <c r="D54" s="288"/>
      <c r="E54" s="288"/>
      <c r="F54" s="288"/>
      <c r="G54" s="288"/>
      <c r="H54" s="288"/>
      <c r="I54" s="288"/>
      <c r="J54" s="288"/>
      <c r="K54" s="304"/>
      <c r="L54" s="304"/>
      <c r="M54" s="304"/>
      <c r="N54" s="305"/>
      <c r="O54" s="306"/>
    </row>
    <row r="55" spans="3:15" s="48" customFormat="1" ht="15.75"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305"/>
      <c r="O55" s="306"/>
    </row>
    <row r="56" spans="1:15" s="48" customFormat="1" ht="15.75">
      <c r="A56"/>
      <c r="B56"/>
      <c r="C56" s="369"/>
      <c r="D56" s="369"/>
      <c r="E56" s="369"/>
      <c r="F56" s="369"/>
      <c r="G56" s="369"/>
      <c r="H56" s="369"/>
      <c r="I56" s="369"/>
      <c r="J56" s="369"/>
      <c r="K56" s="369"/>
      <c r="L56" s="369"/>
      <c r="M56" s="369"/>
      <c r="N56" s="305"/>
      <c r="O56" s="306"/>
    </row>
    <row r="57" spans="1:15" s="48" customFormat="1" ht="15.75">
      <c r="A57"/>
      <c r="B57"/>
      <c r="C57" s="369"/>
      <c r="D57" s="369"/>
      <c r="E57" s="369"/>
      <c r="F57" s="369"/>
      <c r="G57" s="369"/>
      <c r="H57" s="369"/>
      <c r="I57" s="369"/>
      <c r="J57" s="369"/>
      <c r="K57" s="369"/>
      <c r="L57" s="369"/>
      <c r="M57" s="369"/>
      <c r="N57" s="305"/>
      <c r="O57" s="306"/>
    </row>
    <row r="58" spans="1:15" s="48" customFormat="1" ht="15.75">
      <c r="A58"/>
      <c r="B58"/>
      <c r="C58" s="369"/>
      <c r="D58" s="369"/>
      <c r="E58" s="369"/>
      <c r="F58" s="369"/>
      <c r="G58" s="369"/>
      <c r="H58" s="369"/>
      <c r="I58" s="369"/>
      <c r="J58" s="369"/>
      <c r="K58" s="369"/>
      <c r="L58" s="369"/>
      <c r="M58" s="369"/>
      <c r="N58" s="305"/>
      <c r="O58" s="306"/>
    </row>
    <row r="59" spans="1:15" s="48" customFormat="1" ht="15.75">
      <c r="A59"/>
      <c r="B59"/>
      <c r="C59" s="369"/>
      <c r="D59" s="369"/>
      <c r="E59" s="369"/>
      <c r="F59" s="369"/>
      <c r="G59" s="369"/>
      <c r="H59" s="369"/>
      <c r="I59" s="369"/>
      <c r="J59" s="369"/>
      <c r="K59" s="369"/>
      <c r="L59" s="369"/>
      <c r="M59" s="369"/>
      <c r="N59" s="305"/>
      <c r="O59" s="306"/>
    </row>
    <row r="60" spans="1:15" s="48" customFormat="1" ht="15.75">
      <c r="A60"/>
      <c r="B60"/>
      <c r="C60" s="369"/>
      <c r="D60" s="369"/>
      <c r="E60" s="369"/>
      <c r="F60" s="369"/>
      <c r="G60" s="369"/>
      <c r="H60" s="369"/>
      <c r="I60" s="369"/>
      <c r="J60" s="369"/>
      <c r="K60" s="369"/>
      <c r="L60" s="369"/>
      <c r="M60" s="369"/>
      <c r="N60" s="305"/>
      <c r="O60" s="306"/>
    </row>
    <row r="61" spans="1:15" s="48" customFormat="1" ht="15.75">
      <c r="A61"/>
      <c r="B61"/>
      <c r="C61" s="369"/>
      <c r="D61" s="369"/>
      <c r="E61" s="369"/>
      <c r="F61" s="369"/>
      <c r="G61" s="369"/>
      <c r="H61" s="369"/>
      <c r="I61" s="369"/>
      <c r="J61" s="369"/>
      <c r="K61" s="369"/>
      <c r="L61" s="369"/>
      <c r="M61" s="369"/>
      <c r="N61" s="305"/>
      <c r="O61" s="306"/>
    </row>
    <row r="62" spans="1:15" s="48" customFormat="1" ht="15.75">
      <c r="A62"/>
      <c r="B62"/>
      <c r="C62" s="369"/>
      <c r="D62" s="369"/>
      <c r="E62" s="369"/>
      <c r="F62" s="369"/>
      <c r="G62" s="369"/>
      <c r="H62" s="369"/>
      <c r="I62" s="369"/>
      <c r="J62" s="369"/>
      <c r="K62" s="369"/>
      <c r="L62" s="369"/>
      <c r="M62" s="369"/>
      <c r="N62" s="307"/>
      <c r="O62" s="308"/>
    </row>
    <row r="63" spans="1:15" s="48" customFormat="1" ht="15.75">
      <c r="A63"/>
      <c r="B63"/>
      <c r="C63" s="369"/>
      <c r="D63" s="369"/>
      <c r="E63" s="369"/>
      <c r="F63" s="369"/>
      <c r="G63" s="369"/>
      <c r="H63" s="369"/>
      <c r="I63" s="369"/>
      <c r="J63" s="369"/>
      <c r="K63" s="369"/>
      <c r="L63" s="369"/>
      <c r="M63" s="369"/>
      <c r="N63" s="309"/>
      <c r="O63" s="308"/>
    </row>
    <row r="64" spans="1:44" s="48" customFormat="1" ht="15.75">
      <c r="A64"/>
      <c r="B64"/>
      <c r="C64" s="369"/>
      <c r="D64" s="369"/>
      <c r="E64" s="369"/>
      <c r="F64" s="369"/>
      <c r="G64" s="369"/>
      <c r="H64" s="369"/>
      <c r="I64" s="369"/>
      <c r="J64" s="369"/>
      <c r="K64" s="369"/>
      <c r="L64" s="369"/>
      <c r="M64" s="369"/>
      <c r="N64" s="310"/>
      <c r="O64" s="311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</row>
    <row r="65" spans="1:44" s="48" customFormat="1" ht="15.75">
      <c r="A65"/>
      <c r="B65"/>
      <c r="C65" s="369"/>
      <c r="D65" s="369"/>
      <c r="E65" s="369"/>
      <c r="F65" s="369"/>
      <c r="G65" s="369"/>
      <c r="H65" s="369"/>
      <c r="I65" s="369"/>
      <c r="J65" s="369"/>
      <c r="K65" s="369"/>
      <c r="L65" s="369"/>
      <c r="M65" s="369"/>
      <c r="N65" s="312"/>
      <c r="O65" s="313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</row>
    <row r="66" spans="1:44" s="48" customFormat="1" ht="15.75">
      <c r="A66"/>
      <c r="B66"/>
      <c r="C66" s="369"/>
      <c r="D66" s="369"/>
      <c r="E66" s="369"/>
      <c r="F66" s="369"/>
      <c r="G66" s="369"/>
      <c r="H66" s="369"/>
      <c r="I66" s="369"/>
      <c r="J66" s="369"/>
      <c r="K66" s="369"/>
      <c r="L66" s="369"/>
      <c r="M66" s="369"/>
      <c r="N66" s="312"/>
      <c r="O66" s="313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</row>
    <row r="67" spans="1:44" s="48" customFormat="1" ht="15.75">
      <c r="A67"/>
      <c r="B67"/>
      <c r="C67" s="369"/>
      <c r="D67" s="369"/>
      <c r="E67" s="369"/>
      <c r="F67" s="369"/>
      <c r="G67" s="369"/>
      <c r="H67" s="369"/>
      <c r="I67" s="369"/>
      <c r="J67" s="369"/>
      <c r="K67" s="369"/>
      <c r="L67" s="369"/>
      <c r="M67" s="369"/>
      <c r="N67" s="312"/>
      <c r="O67" s="313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</row>
    <row r="68" spans="1:44" s="48" customFormat="1" ht="15.75">
      <c r="A68"/>
      <c r="B68"/>
      <c r="C68" s="369"/>
      <c r="D68" s="369"/>
      <c r="E68" s="369"/>
      <c r="F68" s="369"/>
      <c r="G68" s="369"/>
      <c r="H68" s="369"/>
      <c r="I68" s="369"/>
      <c r="J68" s="369"/>
      <c r="K68" s="369"/>
      <c r="L68" s="369"/>
      <c r="M68" s="369"/>
      <c r="N68" s="312"/>
      <c r="O68" s="313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</row>
    <row r="69" spans="1:44" s="48" customFormat="1" ht="15.75">
      <c r="A69"/>
      <c r="B69"/>
      <c r="C69" s="369"/>
      <c r="D69" s="369"/>
      <c r="E69" s="369"/>
      <c r="F69" s="369"/>
      <c r="G69" s="369"/>
      <c r="H69" s="369"/>
      <c r="I69" s="369"/>
      <c r="J69" s="369"/>
      <c r="K69" s="369"/>
      <c r="L69" s="369"/>
      <c r="M69" s="369"/>
      <c r="N69" s="312"/>
      <c r="O69" s="313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</row>
    <row r="70" spans="1:44" s="48" customFormat="1" ht="15.75">
      <c r="A70"/>
      <c r="B70"/>
      <c r="C70" s="369"/>
      <c r="D70" s="369"/>
      <c r="E70" s="369"/>
      <c r="F70" s="369"/>
      <c r="G70" s="369"/>
      <c r="H70" s="369"/>
      <c r="I70" s="369"/>
      <c r="J70" s="369"/>
      <c r="K70" s="369"/>
      <c r="L70" s="369"/>
      <c r="M70" s="369"/>
      <c r="N70" s="312"/>
      <c r="O70" s="313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</row>
    <row r="71" spans="1:44" s="48" customFormat="1" ht="15.75">
      <c r="A71"/>
      <c r="B71"/>
      <c r="C71" s="369"/>
      <c r="D71" s="369"/>
      <c r="E71" s="369"/>
      <c r="F71" s="369"/>
      <c r="G71" s="369"/>
      <c r="H71" s="369"/>
      <c r="I71" s="369"/>
      <c r="J71" s="369"/>
      <c r="K71" s="369"/>
      <c r="L71" s="369"/>
      <c r="M71" s="369"/>
      <c r="N71" s="312"/>
      <c r="O71" s="313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</row>
    <row r="72" spans="1:44" s="48" customFormat="1" ht="15.75">
      <c r="A72"/>
      <c r="B72"/>
      <c r="C72" s="369"/>
      <c r="D72" s="369"/>
      <c r="E72" s="369"/>
      <c r="F72" s="369"/>
      <c r="G72" s="369"/>
      <c r="H72" s="369"/>
      <c r="I72" s="369"/>
      <c r="J72" s="369"/>
      <c r="K72" s="369"/>
      <c r="L72" s="369"/>
      <c r="M72" s="369"/>
      <c r="N72" s="312"/>
      <c r="O72" s="313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</row>
    <row r="73" spans="1:44" s="48" customFormat="1" ht="15.75">
      <c r="A73"/>
      <c r="B73"/>
      <c r="C73" s="369"/>
      <c r="D73" s="369"/>
      <c r="E73" s="369"/>
      <c r="F73" s="369"/>
      <c r="G73" s="369"/>
      <c r="H73" s="369"/>
      <c r="I73" s="369"/>
      <c r="J73" s="369"/>
      <c r="K73" s="369"/>
      <c r="L73" s="369"/>
      <c r="M73" s="369"/>
      <c r="N73" s="312"/>
      <c r="O73" s="313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</row>
    <row r="74" spans="1:44" s="48" customFormat="1" ht="15.75">
      <c r="A74"/>
      <c r="B74"/>
      <c r="C74" s="369"/>
      <c r="D74" s="369"/>
      <c r="E74" s="369"/>
      <c r="F74" s="369"/>
      <c r="G74" s="369"/>
      <c r="H74" s="369"/>
      <c r="I74" s="369"/>
      <c r="J74" s="369"/>
      <c r="K74" s="369"/>
      <c r="L74" s="369"/>
      <c r="M74" s="369"/>
      <c r="N74" s="312"/>
      <c r="O74" s="313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</row>
    <row r="75" spans="1:44" ht="15.75">
      <c r="A75"/>
      <c r="B75"/>
      <c r="C75" s="369"/>
      <c r="D75" s="369"/>
      <c r="E75" s="369"/>
      <c r="F75" s="369"/>
      <c r="G75" s="369"/>
      <c r="H75" s="369"/>
      <c r="I75" s="369"/>
      <c r="J75" s="369"/>
      <c r="K75" s="369"/>
      <c r="L75" s="369"/>
      <c r="M75" s="369"/>
      <c r="N75" s="316"/>
      <c r="O75" s="29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</row>
    <row r="76" spans="1:44" ht="15.75">
      <c r="A76"/>
      <c r="B76"/>
      <c r="C76" s="64"/>
      <c r="D76" s="64"/>
      <c r="E76" s="64"/>
      <c r="F76" s="64"/>
      <c r="G76" s="64"/>
      <c r="H76" s="64"/>
      <c r="I76" s="315"/>
      <c r="J76" s="315"/>
      <c r="K76" s="272"/>
      <c r="L76" s="272"/>
      <c r="M76" s="272"/>
      <c r="N76" s="316"/>
      <c r="O76" s="29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</row>
    <row r="77" spans="1:44" ht="15.75">
      <c r="A77"/>
      <c r="B77"/>
      <c r="C77" s="64"/>
      <c r="D77" s="64"/>
      <c r="E77" s="64"/>
      <c r="F77" s="64"/>
      <c r="G77" s="64"/>
      <c r="H77" s="64"/>
      <c r="I77" s="315"/>
      <c r="J77" s="315"/>
      <c r="K77" s="272"/>
      <c r="L77" s="272"/>
      <c r="M77" s="272"/>
      <c r="N77" s="316"/>
      <c r="O77" s="29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</row>
    <row r="78" spans="1:44" ht="15.75">
      <c r="A78"/>
      <c r="B78"/>
      <c r="C78" s="64"/>
      <c r="D78" s="64"/>
      <c r="E78" s="64"/>
      <c r="F78" s="64"/>
      <c r="G78" s="64"/>
      <c r="H78" s="64"/>
      <c r="I78" s="315"/>
      <c r="J78" s="315"/>
      <c r="K78" s="272"/>
      <c r="L78" s="272"/>
      <c r="M78" s="272"/>
      <c r="N78" s="316"/>
      <c r="O78" s="29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</row>
    <row r="79" spans="1:44" ht="15.75">
      <c r="A79" s="423"/>
      <c r="B79" s="423"/>
      <c r="C79" s="424"/>
      <c r="D79" s="424"/>
      <c r="E79" s="424"/>
      <c r="F79" s="424"/>
      <c r="G79" s="424"/>
      <c r="H79" s="424"/>
      <c r="I79" s="424"/>
      <c r="J79" s="424"/>
      <c r="K79" s="424"/>
      <c r="L79" s="424"/>
      <c r="M79" s="424"/>
      <c r="N79" s="316"/>
      <c r="O79" s="29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</row>
    <row r="80" spans="1:44" ht="15.75">
      <c r="A80" s="423"/>
      <c r="B80" s="423"/>
      <c r="C80" s="424"/>
      <c r="D80" s="424"/>
      <c r="E80" s="424"/>
      <c r="F80" s="424"/>
      <c r="G80" s="424"/>
      <c r="H80" s="424"/>
      <c r="I80" s="424"/>
      <c r="J80" s="424"/>
      <c r="K80" s="424"/>
      <c r="L80" s="424"/>
      <c r="M80" s="424"/>
      <c r="N80" s="316"/>
      <c r="O80" s="29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</row>
    <row r="81" spans="1:44" ht="15.75">
      <c r="A81" s="423"/>
      <c r="B81" s="423"/>
      <c r="C81" s="424"/>
      <c r="D81" s="424"/>
      <c r="E81" s="424"/>
      <c r="F81" s="424"/>
      <c r="G81" s="424"/>
      <c r="H81" s="424"/>
      <c r="I81" s="424"/>
      <c r="J81" s="424"/>
      <c r="K81" s="424"/>
      <c r="L81" s="424"/>
      <c r="M81" s="424"/>
      <c r="N81" s="316"/>
      <c r="O81" s="29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</row>
    <row r="82" spans="1:44" ht="15.75">
      <c r="A82" s="423"/>
      <c r="B82" s="423"/>
      <c r="C82" s="424"/>
      <c r="D82" s="424"/>
      <c r="E82" s="424"/>
      <c r="F82" s="424"/>
      <c r="G82" s="424"/>
      <c r="H82" s="424"/>
      <c r="I82" s="424"/>
      <c r="J82" s="424"/>
      <c r="K82" s="424"/>
      <c r="L82" s="424"/>
      <c r="M82" s="424"/>
      <c r="N82" s="316"/>
      <c r="O82" s="29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</row>
    <row r="83" spans="1:44" ht="15.75">
      <c r="A83" s="423"/>
      <c r="B83" s="423"/>
      <c r="C83" s="424"/>
      <c r="D83" s="424"/>
      <c r="E83" s="424"/>
      <c r="F83" s="424"/>
      <c r="G83" s="424"/>
      <c r="H83" s="424"/>
      <c r="I83" s="424"/>
      <c r="J83" s="424"/>
      <c r="K83" s="424"/>
      <c r="L83" s="424"/>
      <c r="M83" s="424"/>
      <c r="N83" s="316"/>
      <c r="O83" s="29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</row>
    <row r="84" spans="1:44" ht="15.75">
      <c r="A84" s="423"/>
      <c r="B84" s="423"/>
      <c r="C84" s="424"/>
      <c r="D84" s="424"/>
      <c r="E84" s="424"/>
      <c r="F84" s="424"/>
      <c r="G84" s="424"/>
      <c r="H84" s="424"/>
      <c r="I84" s="424"/>
      <c r="J84" s="424"/>
      <c r="K84" s="424"/>
      <c r="L84" s="424"/>
      <c r="M84" s="424"/>
      <c r="N84" s="316"/>
      <c r="O84" s="29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</row>
    <row r="85" spans="1:44" ht="15.75">
      <c r="A85" s="423"/>
      <c r="B85" s="423"/>
      <c r="C85" s="424"/>
      <c r="D85" s="424"/>
      <c r="E85" s="424"/>
      <c r="F85" s="424"/>
      <c r="G85" s="424"/>
      <c r="H85" s="424"/>
      <c r="I85" s="424"/>
      <c r="J85" s="424"/>
      <c r="K85" s="424"/>
      <c r="L85" s="424"/>
      <c r="M85" s="424"/>
      <c r="N85" s="316"/>
      <c r="O85" s="29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</row>
    <row r="86" spans="1:44" ht="15.75">
      <c r="A86" s="423"/>
      <c r="B86" s="423"/>
      <c r="C86" s="424"/>
      <c r="D86" s="424"/>
      <c r="E86" s="424"/>
      <c r="F86" s="424"/>
      <c r="G86" s="424"/>
      <c r="H86" s="424"/>
      <c r="I86" s="424"/>
      <c r="J86" s="424"/>
      <c r="K86" s="424"/>
      <c r="L86" s="424"/>
      <c r="M86" s="424"/>
      <c r="N86" s="316"/>
      <c r="O86" s="29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</row>
    <row r="87" spans="1:44" ht="15.75">
      <c r="A87" s="423"/>
      <c r="B87" s="423"/>
      <c r="C87" s="424"/>
      <c r="D87" s="424"/>
      <c r="E87" s="424"/>
      <c r="F87" s="424"/>
      <c r="G87" s="424"/>
      <c r="H87" s="424"/>
      <c r="I87" s="424"/>
      <c r="J87" s="424"/>
      <c r="K87" s="424"/>
      <c r="L87" s="424"/>
      <c r="M87" s="424"/>
      <c r="N87" s="316"/>
      <c r="O87" s="29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</row>
    <row r="88" spans="1:44" ht="15.75">
      <c r="A88" s="423"/>
      <c r="B88" s="423"/>
      <c r="C88" s="424"/>
      <c r="D88" s="424"/>
      <c r="E88" s="424"/>
      <c r="F88" s="424"/>
      <c r="G88" s="424"/>
      <c r="H88" s="424"/>
      <c r="I88" s="424"/>
      <c r="J88" s="424"/>
      <c r="K88" s="424"/>
      <c r="L88" s="424"/>
      <c r="M88" s="424"/>
      <c r="N88" s="316"/>
      <c r="O88" s="29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</row>
    <row r="89" spans="1:44" ht="15.75">
      <c r="A89" s="423"/>
      <c r="B89" s="423"/>
      <c r="C89" s="424"/>
      <c r="D89" s="424"/>
      <c r="E89" s="424"/>
      <c r="F89" s="424"/>
      <c r="G89" s="424"/>
      <c r="H89" s="424"/>
      <c r="I89" s="424"/>
      <c r="J89" s="424"/>
      <c r="K89" s="424"/>
      <c r="L89" s="424"/>
      <c r="M89" s="424"/>
      <c r="N89" s="316"/>
      <c r="O89" s="29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</row>
    <row r="90" spans="1:44" ht="15.75">
      <c r="A90" s="423"/>
      <c r="B90" s="423"/>
      <c r="C90" s="424"/>
      <c r="D90" s="424"/>
      <c r="E90" s="424"/>
      <c r="F90" s="424"/>
      <c r="G90" s="424"/>
      <c r="H90" s="424"/>
      <c r="I90" s="424"/>
      <c r="J90" s="424"/>
      <c r="K90" s="424"/>
      <c r="L90" s="424"/>
      <c r="M90" s="424"/>
      <c r="N90" s="316"/>
      <c r="O90" s="29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</row>
    <row r="91" spans="1:44" ht="15.75">
      <c r="A91" s="423"/>
      <c r="B91" s="423"/>
      <c r="C91" s="424"/>
      <c r="D91" s="424"/>
      <c r="E91" s="424"/>
      <c r="F91" s="424"/>
      <c r="G91" s="424"/>
      <c r="H91" s="424"/>
      <c r="I91" s="424"/>
      <c r="J91" s="424"/>
      <c r="K91" s="424"/>
      <c r="L91" s="424"/>
      <c r="M91" s="424"/>
      <c r="N91" s="316"/>
      <c r="O91" s="29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</row>
    <row r="92" spans="1:44" ht="15.75">
      <c r="A92" s="423"/>
      <c r="B92" s="423"/>
      <c r="C92" s="424"/>
      <c r="D92" s="424"/>
      <c r="E92" s="424"/>
      <c r="F92" s="424"/>
      <c r="G92" s="424"/>
      <c r="H92" s="424"/>
      <c r="I92" s="424"/>
      <c r="J92" s="424"/>
      <c r="K92" s="424"/>
      <c r="L92" s="424"/>
      <c r="M92" s="424"/>
      <c r="N92" s="316"/>
      <c r="O92" s="29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</row>
    <row r="93" spans="1:44" ht="15.75">
      <c r="A93" s="423"/>
      <c r="B93" s="423"/>
      <c r="C93" s="424"/>
      <c r="D93" s="424"/>
      <c r="E93" s="424"/>
      <c r="F93" s="424"/>
      <c r="G93" s="424"/>
      <c r="H93" s="424"/>
      <c r="I93" s="424"/>
      <c r="J93" s="424"/>
      <c r="K93" s="424"/>
      <c r="L93" s="424"/>
      <c r="M93" s="424"/>
      <c r="N93" s="316"/>
      <c r="O93" s="29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</row>
    <row r="94" spans="1:44" ht="15.75">
      <c r="A94" s="423"/>
      <c r="B94" s="423"/>
      <c r="C94" s="424"/>
      <c r="D94" s="424"/>
      <c r="E94" s="424"/>
      <c r="F94" s="424"/>
      <c r="G94" s="424"/>
      <c r="H94" s="424"/>
      <c r="I94" s="424"/>
      <c r="J94" s="424"/>
      <c r="K94" s="424"/>
      <c r="L94" s="424"/>
      <c r="M94" s="424"/>
      <c r="N94" s="316"/>
      <c r="O94" s="29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</row>
    <row r="95" spans="1:44" ht="15.75">
      <c r="A95" s="423"/>
      <c r="B95" s="423"/>
      <c r="C95" s="424"/>
      <c r="D95" s="424"/>
      <c r="E95" s="424"/>
      <c r="F95" s="424"/>
      <c r="G95" s="424"/>
      <c r="H95" s="424"/>
      <c r="I95" s="424"/>
      <c r="J95" s="424"/>
      <c r="K95" s="424"/>
      <c r="L95" s="424"/>
      <c r="M95" s="424"/>
      <c r="N95" s="316"/>
      <c r="O95" s="29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</row>
    <row r="96" spans="1:44" ht="15.75">
      <c r="A96" s="423"/>
      <c r="B96" s="423"/>
      <c r="C96" s="424"/>
      <c r="D96" s="424"/>
      <c r="E96" s="424"/>
      <c r="F96" s="424"/>
      <c r="G96" s="424"/>
      <c r="H96" s="424"/>
      <c r="I96" s="424"/>
      <c r="J96" s="424"/>
      <c r="K96" s="424"/>
      <c r="L96" s="424"/>
      <c r="M96" s="424"/>
      <c r="N96" s="316"/>
      <c r="O96" s="29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</row>
    <row r="97" spans="1:44" ht="15.75">
      <c r="A97" s="423"/>
      <c r="B97" s="423"/>
      <c r="C97" s="424"/>
      <c r="D97" s="424"/>
      <c r="E97" s="424"/>
      <c r="F97" s="424"/>
      <c r="G97" s="424"/>
      <c r="H97" s="424"/>
      <c r="I97" s="424"/>
      <c r="J97" s="424"/>
      <c r="K97" s="424"/>
      <c r="L97" s="424"/>
      <c r="M97" s="424"/>
      <c r="N97" s="316"/>
      <c r="O97" s="29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</row>
    <row r="98" spans="1:44" ht="15.75">
      <c r="A98" s="423"/>
      <c r="B98" s="423"/>
      <c r="C98" s="424"/>
      <c r="D98" s="424"/>
      <c r="E98" s="424"/>
      <c r="F98" s="424"/>
      <c r="G98" s="424"/>
      <c r="H98" s="424"/>
      <c r="I98" s="424"/>
      <c r="J98" s="424"/>
      <c r="K98" s="424"/>
      <c r="L98" s="424"/>
      <c r="M98" s="424"/>
      <c r="N98" s="316"/>
      <c r="O98" s="29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</row>
    <row r="99" spans="1:44" ht="15.75">
      <c r="A99" s="314"/>
      <c r="B99" s="30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30"/>
      <c r="O99" s="29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</row>
    <row r="100" spans="1:44" ht="15.75">
      <c r="A100" s="318"/>
      <c r="B100" s="30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30"/>
      <c r="O100" s="29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</row>
    <row r="101" spans="1:44" ht="15.75">
      <c r="A101" s="317"/>
      <c r="B101" s="30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30"/>
      <c r="O101" s="29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</row>
    <row r="102" spans="1:44" ht="15.75">
      <c r="A102"/>
      <c r="B102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30"/>
      <c r="O102" s="29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</row>
    <row r="103" spans="1:44" ht="15.75">
      <c r="A103"/>
      <c r="B103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30"/>
      <c r="O103" s="29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</row>
    <row r="104" spans="1:44" ht="15.75">
      <c r="A104"/>
      <c r="B10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30"/>
      <c r="O104" s="29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</row>
    <row r="105" spans="1:44" ht="15.75">
      <c r="A105"/>
      <c r="B105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30"/>
      <c r="O105" s="29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</row>
    <row r="106" spans="1:44" ht="15.75">
      <c r="A106"/>
      <c r="B106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30"/>
      <c r="O106" s="29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</row>
    <row r="107" spans="1:44" ht="15.75">
      <c r="A107" s="373"/>
      <c r="B107" s="373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30"/>
      <c r="O107" s="29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</row>
    <row r="108" spans="1:44" ht="15.75">
      <c r="A108" s="373"/>
      <c r="B108" s="373"/>
      <c r="C108" s="30"/>
      <c r="D108" s="30"/>
      <c r="E108" s="30"/>
      <c r="F108" s="30"/>
      <c r="G108" s="30"/>
      <c r="H108" s="30"/>
      <c r="I108" s="30"/>
      <c r="J108" s="64"/>
      <c r="K108" s="64"/>
      <c r="L108" s="64"/>
      <c r="M108" s="64"/>
      <c r="N108" s="30"/>
      <c r="O108" s="29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</row>
    <row r="109" spans="1:44" ht="15.75">
      <c r="A109" s="373"/>
      <c r="B109" s="373"/>
      <c r="C109" s="30"/>
      <c r="D109" s="30"/>
      <c r="E109" s="30"/>
      <c r="F109" s="30"/>
      <c r="G109" s="30"/>
      <c r="H109" s="30"/>
      <c r="I109" s="30"/>
      <c r="J109" s="64"/>
      <c r="K109" s="64"/>
      <c r="L109" s="64"/>
      <c r="M109" s="64"/>
      <c r="N109" s="30"/>
      <c r="O109" s="29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</row>
    <row r="110" spans="1:44" ht="15.75">
      <c r="A110" s="373"/>
      <c r="B110" s="373"/>
      <c r="C110" s="30"/>
      <c r="D110" s="30"/>
      <c r="E110" s="30"/>
      <c r="F110" s="30"/>
      <c r="G110" s="30"/>
      <c r="H110" s="30"/>
      <c r="I110" s="30"/>
      <c r="J110" s="64"/>
      <c r="K110" s="64"/>
      <c r="L110" s="64"/>
      <c r="M110" s="64"/>
      <c r="N110" s="30"/>
      <c r="O110" s="29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</row>
    <row r="111" spans="1:44" ht="15.75">
      <c r="A111" s="373"/>
      <c r="B111" s="373"/>
      <c r="C111" s="30"/>
      <c r="D111" s="30"/>
      <c r="E111" s="30"/>
      <c r="F111" s="30"/>
      <c r="G111" s="30"/>
      <c r="H111" s="30"/>
      <c r="I111" s="30"/>
      <c r="J111" s="64"/>
      <c r="K111" s="64"/>
      <c r="L111" s="64"/>
      <c r="M111" s="64"/>
      <c r="N111" s="30"/>
      <c r="O111" s="29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</row>
    <row r="112" spans="1:44" ht="15.75">
      <c r="A112" s="373"/>
      <c r="B112" s="373"/>
      <c r="C112" s="30"/>
      <c r="D112" s="30"/>
      <c r="E112" s="30"/>
      <c r="F112" s="30"/>
      <c r="G112" s="30"/>
      <c r="H112" s="30"/>
      <c r="I112" s="30"/>
      <c r="J112" s="64"/>
      <c r="K112" s="64"/>
      <c r="L112" s="64"/>
      <c r="M112" s="64"/>
      <c r="N112" s="30"/>
      <c r="O112" s="29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</row>
    <row r="113" spans="1:44" ht="15.75">
      <c r="A113"/>
      <c r="B113"/>
      <c r="C113" s="30"/>
      <c r="D113" s="30"/>
      <c r="E113" s="30"/>
      <c r="F113" s="30"/>
      <c r="G113" s="30"/>
      <c r="H113" s="30"/>
      <c r="I113" s="30"/>
      <c r="J113" s="64"/>
      <c r="K113" s="64"/>
      <c r="L113" s="64"/>
      <c r="M113" s="64"/>
      <c r="N113" s="30"/>
      <c r="O113" s="29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</row>
    <row r="114" spans="1:44" ht="15.75">
      <c r="A114"/>
      <c r="B114"/>
      <c r="C114" s="30"/>
      <c r="D114" s="30"/>
      <c r="E114" s="30"/>
      <c r="F114" s="30"/>
      <c r="G114" s="30"/>
      <c r="H114" s="30"/>
      <c r="I114" s="30"/>
      <c r="J114" s="30"/>
      <c r="K114" s="64"/>
      <c r="L114" s="64"/>
      <c r="M114" s="64"/>
      <c r="N114" s="30"/>
      <c r="O114" s="29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</row>
    <row r="115" spans="1:44" ht="15.75">
      <c r="A115"/>
      <c r="B115"/>
      <c r="C115" s="30"/>
      <c r="D115" s="30"/>
      <c r="E115" s="30"/>
      <c r="F115" s="30"/>
      <c r="G115" s="30"/>
      <c r="H115" s="30"/>
      <c r="I115" s="30"/>
      <c r="J115" s="30"/>
      <c r="K115" s="64"/>
      <c r="L115" s="64"/>
      <c r="M115" s="64"/>
      <c r="N115" s="30"/>
      <c r="O115" s="29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</row>
    <row r="116" spans="1:44" ht="15.75">
      <c r="A116"/>
      <c r="B116"/>
      <c r="C116" s="30"/>
      <c r="D116" s="30"/>
      <c r="E116" s="30"/>
      <c r="F116" s="30"/>
      <c r="G116" s="30"/>
      <c r="H116" s="30"/>
      <c r="I116" s="30"/>
      <c r="J116" s="30"/>
      <c r="K116" s="64"/>
      <c r="L116" s="64"/>
      <c r="M116" s="64"/>
      <c r="N116" s="30"/>
      <c r="O116" s="29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</row>
    <row r="117" spans="1:44" ht="15.75">
      <c r="A117"/>
      <c r="B117"/>
      <c r="C117" s="30"/>
      <c r="D117" s="30"/>
      <c r="E117" s="30"/>
      <c r="F117" s="30"/>
      <c r="G117" s="30"/>
      <c r="H117" s="30"/>
      <c r="I117" s="30"/>
      <c r="J117" s="30"/>
      <c r="K117" s="64"/>
      <c r="L117" s="64"/>
      <c r="M117" s="64"/>
      <c r="N117" s="30"/>
      <c r="O117" s="29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</row>
    <row r="118" spans="1:44" ht="15.75">
      <c r="A118"/>
      <c r="B118"/>
      <c r="C118" s="30"/>
      <c r="D118" s="30"/>
      <c r="E118" s="30"/>
      <c r="F118" s="30"/>
      <c r="G118" s="30"/>
      <c r="H118" s="30"/>
      <c r="I118" s="30"/>
      <c r="J118" s="30"/>
      <c r="K118" s="64"/>
      <c r="L118" s="64"/>
      <c r="M118" s="64"/>
      <c r="N118" s="30"/>
      <c r="O118" s="29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</row>
    <row r="119" spans="1:44" ht="15.75">
      <c r="A119"/>
      <c r="B119"/>
      <c r="C119" s="30"/>
      <c r="D119" s="30"/>
      <c r="E119" s="30"/>
      <c r="F119" s="30"/>
      <c r="G119" s="30"/>
      <c r="H119" s="30"/>
      <c r="I119" s="30"/>
      <c r="J119" s="30"/>
      <c r="K119" s="64"/>
      <c r="L119" s="64"/>
      <c r="M119" s="64"/>
      <c r="N119" s="30"/>
      <c r="O119" s="29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</row>
    <row r="120" spans="1:44" ht="15.75">
      <c r="A120"/>
      <c r="B120"/>
      <c r="C120" s="30"/>
      <c r="D120" s="30"/>
      <c r="E120" s="30"/>
      <c r="F120" s="30"/>
      <c r="G120" s="30"/>
      <c r="H120" s="30"/>
      <c r="I120" s="30"/>
      <c r="J120" s="30"/>
      <c r="K120" s="64"/>
      <c r="L120" s="64"/>
      <c r="M120" s="64"/>
      <c r="N120" s="30"/>
      <c r="O120" s="29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</row>
    <row r="121" spans="1:44" ht="15.75">
      <c r="A121"/>
      <c r="B121"/>
      <c r="C121" s="30"/>
      <c r="D121" s="30"/>
      <c r="E121" s="30"/>
      <c r="F121" s="30"/>
      <c r="G121" s="30"/>
      <c r="H121" s="30"/>
      <c r="I121" s="30"/>
      <c r="J121" s="30"/>
      <c r="K121" s="64"/>
      <c r="L121" s="64"/>
      <c r="M121" s="64"/>
      <c r="N121" s="30"/>
      <c r="O121" s="29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</row>
    <row r="122" spans="1:44" ht="15.75">
      <c r="A122" s="314"/>
      <c r="B122" s="30"/>
      <c r="C122" s="30"/>
      <c r="D122" s="30"/>
      <c r="E122" s="30"/>
      <c r="F122" s="30"/>
      <c r="G122" s="30"/>
      <c r="H122" s="30"/>
      <c r="I122" s="30"/>
      <c r="J122" s="30"/>
      <c r="K122" s="64"/>
      <c r="L122" s="64"/>
      <c r="M122" s="64"/>
      <c r="N122" s="30"/>
      <c r="O122" s="29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</row>
    <row r="123" spans="1:44" ht="15.75">
      <c r="A123" s="314"/>
      <c r="B123" s="30"/>
      <c r="C123" s="30"/>
      <c r="D123" s="30"/>
      <c r="E123" s="30"/>
      <c r="F123" s="30"/>
      <c r="G123" s="30"/>
      <c r="H123" s="30"/>
      <c r="I123" s="30"/>
      <c r="J123" s="30"/>
      <c r="K123" s="64"/>
      <c r="L123" s="64"/>
      <c r="M123" s="64"/>
      <c r="N123" s="30"/>
      <c r="O123" s="29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</row>
    <row r="124" spans="1:44" ht="15.75">
      <c r="A124" s="314"/>
      <c r="B124" s="30"/>
      <c r="C124" s="30"/>
      <c r="D124" s="30"/>
      <c r="E124" s="30"/>
      <c r="F124" s="30"/>
      <c r="G124" s="30"/>
      <c r="H124" s="30"/>
      <c r="I124" s="30"/>
      <c r="J124" s="30"/>
      <c r="K124" s="64"/>
      <c r="L124" s="64"/>
      <c r="M124" s="64"/>
      <c r="N124" s="30"/>
      <c r="O124" s="29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</row>
    <row r="125" spans="1:44" ht="15.75">
      <c r="A125" s="314"/>
      <c r="B125" s="30"/>
      <c r="C125" s="30"/>
      <c r="D125" s="30"/>
      <c r="E125" s="30"/>
      <c r="F125" s="30"/>
      <c r="G125" s="30"/>
      <c r="H125" s="30"/>
      <c r="I125" s="30"/>
      <c r="J125" s="30"/>
      <c r="K125" s="64"/>
      <c r="L125" s="64"/>
      <c r="M125" s="64"/>
      <c r="N125" s="30"/>
      <c r="O125" s="29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</row>
    <row r="126" spans="1:44" ht="15.75">
      <c r="A126" s="314"/>
      <c r="B126" s="30"/>
      <c r="C126" s="30"/>
      <c r="D126" s="30"/>
      <c r="E126" s="30"/>
      <c r="F126" s="30"/>
      <c r="G126" s="30"/>
      <c r="H126" s="30"/>
      <c r="I126" s="30"/>
      <c r="J126" s="30"/>
      <c r="K126" s="64"/>
      <c r="L126" s="64"/>
      <c r="M126" s="64"/>
      <c r="N126" s="30"/>
      <c r="O126" s="29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</row>
    <row r="127" spans="1:44" ht="15.75">
      <c r="A127" s="314"/>
      <c r="B127" s="30"/>
      <c r="C127" s="30"/>
      <c r="D127" s="30"/>
      <c r="E127" s="30"/>
      <c r="F127" s="30"/>
      <c r="G127" s="30"/>
      <c r="H127" s="30"/>
      <c r="I127" s="30"/>
      <c r="J127" s="30"/>
      <c r="K127" s="64"/>
      <c r="L127" s="64"/>
      <c r="M127" s="64"/>
      <c r="N127" s="30"/>
      <c r="O127" s="29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</row>
    <row r="128" spans="1:44" ht="15.75">
      <c r="A128" s="314"/>
      <c r="B128" s="30"/>
      <c r="C128" s="30"/>
      <c r="D128" s="30"/>
      <c r="E128" s="30"/>
      <c r="F128" s="30"/>
      <c r="G128" s="30"/>
      <c r="H128" s="30"/>
      <c r="I128" s="30"/>
      <c r="J128" s="30"/>
      <c r="K128" s="64"/>
      <c r="L128" s="64"/>
      <c r="M128" s="64"/>
      <c r="N128" s="30"/>
      <c r="O128" s="29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</row>
    <row r="129" spans="1:44" ht="15.75">
      <c r="A129" s="314"/>
      <c r="B129" s="30"/>
      <c r="C129" s="30"/>
      <c r="D129" s="30"/>
      <c r="E129" s="30"/>
      <c r="F129" s="30"/>
      <c r="G129" s="30"/>
      <c r="H129" s="30"/>
      <c r="I129" s="30"/>
      <c r="J129" s="30"/>
      <c r="K129" s="64"/>
      <c r="L129" s="64"/>
      <c r="M129" s="64"/>
      <c r="N129" s="30"/>
      <c r="O129" s="29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</row>
    <row r="130" spans="1:44" ht="15.75">
      <c r="A130" s="314"/>
      <c r="B130" s="30"/>
      <c r="C130" s="30"/>
      <c r="D130" s="30"/>
      <c r="E130" s="30"/>
      <c r="F130" s="30"/>
      <c r="G130" s="30"/>
      <c r="H130" s="30"/>
      <c r="I130" s="30"/>
      <c r="J130" s="30"/>
      <c r="K130" s="64"/>
      <c r="L130" s="64"/>
      <c r="M130" s="64"/>
      <c r="N130" s="30"/>
      <c r="O130" s="29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</row>
    <row r="131" spans="1:44" ht="15.75">
      <c r="A131" s="314"/>
      <c r="B131" s="30"/>
      <c r="C131" s="30"/>
      <c r="D131" s="30"/>
      <c r="E131" s="30"/>
      <c r="F131" s="30"/>
      <c r="G131" s="30"/>
      <c r="H131" s="30"/>
      <c r="I131" s="30"/>
      <c r="J131" s="30"/>
      <c r="K131" s="64"/>
      <c r="L131" s="64"/>
      <c r="M131" s="64"/>
      <c r="N131" s="30"/>
      <c r="O131" s="29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</row>
    <row r="132" spans="1:44" ht="15.75">
      <c r="A132"/>
      <c r="B132"/>
      <c r="C132" s="30"/>
      <c r="D132" s="30"/>
      <c r="E132" s="30"/>
      <c r="F132" s="30"/>
      <c r="G132" s="30"/>
      <c r="H132" s="30"/>
      <c r="I132" s="30"/>
      <c r="J132" s="30"/>
      <c r="K132" s="64"/>
      <c r="L132" s="64"/>
      <c r="M132" s="64"/>
      <c r="N132" s="30"/>
      <c r="O132" s="29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</row>
    <row r="133" spans="1:44" ht="15.75">
      <c r="A133"/>
      <c r="B133"/>
      <c r="C133" s="30"/>
      <c r="D133" s="30"/>
      <c r="E133" s="30"/>
      <c r="F133" s="30"/>
      <c r="G133" s="30"/>
      <c r="H133" s="30"/>
      <c r="I133" s="30"/>
      <c r="J133" s="30"/>
      <c r="K133" s="64"/>
      <c r="L133" s="64"/>
      <c r="M133" s="64"/>
      <c r="N133" s="30"/>
      <c r="O133" s="29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</row>
    <row r="134" spans="1:44" ht="15.75">
      <c r="A134"/>
      <c r="B134"/>
      <c r="C134" s="30"/>
      <c r="D134" s="30"/>
      <c r="E134" s="30"/>
      <c r="F134" s="30"/>
      <c r="G134" s="30"/>
      <c r="H134" s="30"/>
      <c r="I134" s="30"/>
      <c r="J134" s="30"/>
      <c r="K134" s="64"/>
      <c r="L134" s="64"/>
      <c r="M134" s="64"/>
      <c r="N134" s="30"/>
      <c r="O134" s="29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</row>
    <row r="135" spans="1:44" ht="15.75">
      <c r="A135"/>
      <c r="B135"/>
      <c r="C135" s="30"/>
      <c r="D135" s="30"/>
      <c r="E135" s="30"/>
      <c r="F135" s="30"/>
      <c r="G135" s="30"/>
      <c r="H135" s="30"/>
      <c r="I135" s="30"/>
      <c r="J135" s="30"/>
      <c r="K135" s="64"/>
      <c r="L135" s="64"/>
      <c r="M135" s="64"/>
      <c r="N135" s="30"/>
      <c r="O135" s="29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</row>
    <row r="136" spans="1:44" ht="15.75">
      <c r="A136"/>
      <c r="B136"/>
      <c r="C136" s="30"/>
      <c r="D136" s="30"/>
      <c r="E136" s="30"/>
      <c r="F136" s="30"/>
      <c r="G136" s="30"/>
      <c r="H136" s="30"/>
      <c r="I136" s="30"/>
      <c r="J136" s="30"/>
      <c r="K136" s="64"/>
      <c r="L136" s="64"/>
      <c r="M136" s="64"/>
      <c r="N136" s="30"/>
      <c r="O136" s="29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</row>
    <row r="137" spans="1:44" ht="15.75">
      <c r="A137"/>
      <c r="B137"/>
      <c r="C137" s="30"/>
      <c r="D137" s="30"/>
      <c r="E137" s="30"/>
      <c r="F137" s="30"/>
      <c r="G137" s="30"/>
      <c r="H137" s="30"/>
      <c r="I137" s="30"/>
      <c r="J137" s="30"/>
      <c r="K137" s="64"/>
      <c r="L137" s="64"/>
      <c r="M137" s="64"/>
      <c r="N137" s="30"/>
      <c r="O137" s="29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</row>
    <row r="138" spans="1:44" ht="15.75">
      <c r="A138"/>
      <c r="B138"/>
      <c r="C138" s="30"/>
      <c r="D138" s="30"/>
      <c r="E138" s="30"/>
      <c r="F138" s="30"/>
      <c r="G138" s="30"/>
      <c r="H138" s="30"/>
      <c r="I138" s="30"/>
      <c r="J138" s="30"/>
      <c r="K138" s="64"/>
      <c r="L138" s="64"/>
      <c r="M138" s="64"/>
      <c r="N138" s="30"/>
      <c r="O138" s="29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</row>
    <row r="139" spans="1:44" ht="15.75">
      <c r="A139"/>
      <c r="B139"/>
      <c r="C139" s="30"/>
      <c r="D139" s="30"/>
      <c r="E139" s="30"/>
      <c r="F139" s="30"/>
      <c r="G139" s="30"/>
      <c r="H139" s="30"/>
      <c r="I139" s="30"/>
      <c r="J139" s="30"/>
      <c r="K139" s="64"/>
      <c r="L139" s="64"/>
      <c r="M139" s="64"/>
      <c r="N139" s="30"/>
      <c r="O139" s="29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</row>
    <row r="140" spans="1:44" ht="15.75">
      <c r="A140"/>
      <c r="B140"/>
      <c r="C140" s="30"/>
      <c r="D140" s="30"/>
      <c r="E140" s="30"/>
      <c r="F140" s="30"/>
      <c r="G140" s="30"/>
      <c r="H140" s="30"/>
      <c r="I140" s="30"/>
      <c r="J140" s="30"/>
      <c r="K140" s="64"/>
      <c r="L140" s="64"/>
      <c r="M140" s="64"/>
      <c r="N140" s="30"/>
      <c r="O140" s="29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</row>
    <row r="141" spans="1:44" ht="15.75">
      <c r="A141"/>
      <c r="B141"/>
      <c r="C141" s="30"/>
      <c r="D141" s="30"/>
      <c r="E141" s="30"/>
      <c r="F141" s="30"/>
      <c r="G141" s="30"/>
      <c r="H141" s="30"/>
      <c r="I141" s="30"/>
      <c r="J141" s="30"/>
      <c r="K141" s="64"/>
      <c r="L141" s="64"/>
      <c r="M141" s="64"/>
      <c r="N141" s="30"/>
      <c r="O141" s="29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</row>
    <row r="142" spans="1:44" ht="15.75">
      <c r="A142"/>
      <c r="B142"/>
      <c r="C142" s="30"/>
      <c r="D142" s="30"/>
      <c r="E142" s="30"/>
      <c r="F142" s="30"/>
      <c r="G142" s="30"/>
      <c r="H142" s="30"/>
      <c r="I142" s="30"/>
      <c r="J142" s="30"/>
      <c r="K142" s="64"/>
      <c r="L142" s="64"/>
      <c r="M142" s="64"/>
      <c r="N142" s="30"/>
      <c r="O142" s="29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</row>
    <row r="143" spans="1:44" ht="15.75">
      <c r="A143"/>
      <c r="B143"/>
      <c r="C143" s="30"/>
      <c r="D143" s="30"/>
      <c r="E143" s="30"/>
      <c r="F143" s="30"/>
      <c r="G143" s="30"/>
      <c r="H143" s="30"/>
      <c r="I143" s="30"/>
      <c r="J143" s="30"/>
      <c r="K143" s="64"/>
      <c r="L143" s="64"/>
      <c r="M143" s="64"/>
      <c r="N143" s="30"/>
      <c r="O143" s="29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</row>
    <row r="144" spans="1:44" ht="15.75">
      <c r="A144"/>
      <c r="B144"/>
      <c r="C144" s="30"/>
      <c r="D144" s="30"/>
      <c r="E144" s="30"/>
      <c r="F144" s="30"/>
      <c r="G144" s="30"/>
      <c r="H144" s="30"/>
      <c r="I144" s="30"/>
      <c r="J144" s="30"/>
      <c r="K144" s="64"/>
      <c r="L144" s="64"/>
      <c r="M144" s="64"/>
      <c r="N144" s="30"/>
      <c r="O144" s="29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</row>
    <row r="145" spans="1:44" ht="15.75">
      <c r="A145"/>
      <c r="B145"/>
      <c r="C145" s="30"/>
      <c r="D145" s="30"/>
      <c r="E145" s="30"/>
      <c r="F145" s="30"/>
      <c r="G145" s="30"/>
      <c r="H145" s="30"/>
      <c r="I145" s="30"/>
      <c r="J145" s="30"/>
      <c r="K145" s="64"/>
      <c r="L145" s="64"/>
      <c r="M145" s="64"/>
      <c r="N145" s="30"/>
      <c r="O145" s="29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</row>
    <row r="146" spans="1:44" ht="15.75">
      <c r="A146"/>
      <c r="B146"/>
      <c r="C146" s="30"/>
      <c r="D146" s="30"/>
      <c r="E146" s="30"/>
      <c r="F146" s="30"/>
      <c r="G146" s="30"/>
      <c r="H146" s="30"/>
      <c r="I146" s="30"/>
      <c r="J146" s="30"/>
      <c r="K146" s="64"/>
      <c r="L146" s="64"/>
      <c r="M146" s="64"/>
      <c r="N146" s="30"/>
      <c r="O146" s="29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</row>
    <row r="147" spans="1:44" ht="15.75">
      <c r="A147"/>
      <c r="B147"/>
      <c r="C147" s="30"/>
      <c r="D147" s="30"/>
      <c r="E147" s="30"/>
      <c r="F147" s="30"/>
      <c r="G147" s="30"/>
      <c r="H147" s="30"/>
      <c r="I147" s="30"/>
      <c r="J147" s="30"/>
      <c r="K147" s="64"/>
      <c r="L147" s="64"/>
      <c r="M147" s="64"/>
      <c r="N147" s="30"/>
      <c r="O147" s="29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</row>
    <row r="148" spans="1:44" ht="15.75">
      <c r="A148"/>
      <c r="B148"/>
      <c r="C148" s="30"/>
      <c r="D148" s="30"/>
      <c r="E148" s="30"/>
      <c r="F148" s="30"/>
      <c r="G148" s="30"/>
      <c r="H148" s="30"/>
      <c r="I148" s="30"/>
      <c r="J148" s="30"/>
      <c r="K148" s="64"/>
      <c r="L148" s="64"/>
      <c r="M148" s="64"/>
      <c r="N148" s="30"/>
      <c r="O148" s="29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</row>
    <row r="149" spans="1:44" ht="15.75">
      <c r="A149"/>
      <c r="B149"/>
      <c r="C149" s="30"/>
      <c r="D149" s="30"/>
      <c r="E149" s="30"/>
      <c r="F149" s="30"/>
      <c r="G149" s="30"/>
      <c r="H149" s="30"/>
      <c r="I149" s="30"/>
      <c r="J149" s="30"/>
      <c r="K149" s="64"/>
      <c r="L149" s="64"/>
      <c r="M149" s="64"/>
      <c r="N149" s="30"/>
      <c r="O149" s="29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</row>
    <row r="150" spans="1:44" ht="15.75">
      <c r="A150"/>
      <c r="B150"/>
      <c r="C150" s="30"/>
      <c r="D150" s="30"/>
      <c r="E150" s="30"/>
      <c r="F150" s="30"/>
      <c r="G150" s="30"/>
      <c r="H150" s="30"/>
      <c r="I150" s="30"/>
      <c r="J150" s="30"/>
      <c r="K150" s="64"/>
      <c r="L150" s="64"/>
      <c r="M150" s="64"/>
      <c r="N150" s="30"/>
      <c r="O150" s="29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</row>
    <row r="151" spans="1:44" ht="15.75">
      <c r="A151"/>
      <c r="B151"/>
      <c r="C151" s="30"/>
      <c r="D151" s="30"/>
      <c r="E151" s="30"/>
      <c r="F151" s="30"/>
      <c r="G151" s="30"/>
      <c r="H151" s="30"/>
      <c r="I151" s="30"/>
      <c r="J151" s="30"/>
      <c r="K151" s="64"/>
      <c r="L151" s="64"/>
      <c r="M151" s="64"/>
      <c r="N151" s="30"/>
      <c r="O151" s="29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</row>
    <row r="152" spans="1:44" ht="15.75">
      <c r="A152" s="314"/>
      <c r="B152" s="30"/>
      <c r="C152" s="30"/>
      <c r="D152" s="30"/>
      <c r="E152" s="30"/>
      <c r="F152" s="30"/>
      <c r="G152" s="30"/>
      <c r="H152" s="30"/>
      <c r="I152" s="30"/>
      <c r="J152" s="30"/>
      <c r="K152" s="64"/>
      <c r="L152" s="64"/>
      <c r="M152" s="64"/>
      <c r="N152" s="30"/>
      <c r="O152" s="29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</row>
    <row r="153" spans="1:44" ht="15.75">
      <c r="A153" s="314"/>
      <c r="B153" s="30"/>
      <c r="C153" s="30"/>
      <c r="D153" s="30"/>
      <c r="E153" s="30"/>
      <c r="F153" s="30"/>
      <c r="G153" s="30"/>
      <c r="H153" s="30"/>
      <c r="I153" s="30"/>
      <c r="J153" s="30"/>
      <c r="K153" s="64"/>
      <c r="L153" s="64"/>
      <c r="M153" s="64"/>
      <c r="N153" s="30"/>
      <c r="O153" s="29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</row>
    <row r="154" spans="1:44" ht="15.75">
      <c r="A154" s="314"/>
      <c r="B154" s="30"/>
      <c r="C154" s="30"/>
      <c r="D154" s="30"/>
      <c r="E154" s="30"/>
      <c r="F154" s="30"/>
      <c r="G154" s="30"/>
      <c r="H154" s="30"/>
      <c r="I154" s="30"/>
      <c r="J154" s="30"/>
      <c r="K154" s="64"/>
      <c r="L154" s="64"/>
      <c r="M154" s="64"/>
      <c r="N154" s="30"/>
      <c r="O154" s="29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</row>
    <row r="155" spans="1:44" ht="15.75">
      <c r="A155" s="314"/>
      <c r="B155" s="30"/>
      <c r="C155" s="30"/>
      <c r="D155" s="30"/>
      <c r="E155" s="30"/>
      <c r="F155" s="30"/>
      <c r="G155" s="30"/>
      <c r="H155" s="30"/>
      <c r="I155" s="30"/>
      <c r="J155" s="30"/>
      <c r="K155" s="64"/>
      <c r="L155" s="64"/>
      <c r="M155" s="64"/>
      <c r="N155" s="30"/>
      <c r="O155" s="29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</row>
    <row r="156" spans="1:44" ht="15.75">
      <c r="A156" s="314"/>
      <c r="B156" s="30"/>
      <c r="C156" s="30"/>
      <c r="D156" s="30"/>
      <c r="E156" s="30"/>
      <c r="F156" s="30"/>
      <c r="G156" s="30"/>
      <c r="H156" s="30"/>
      <c r="I156" s="30"/>
      <c r="J156" s="30"/>
      <c r="K156" s="64"/>
      <c r="L156" s="64"/>
      <c r="M156" s="64"/>
      <c r="N156" s="30"/>
      <c r="O156" s="29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</row>
    <row r="157" spans="1:44" ht="15.75">
      <c r="A157" s="314"/>
      <c r="B157" s="30"/>
      <c r="C157" s="30"/>
      <c r="D157" s="30"/>
      <c r="E157" s="30"/>
      <c r="F157" s="30"/>
      <c r="G157" s="30"/>
      <c r="H157" s="30"/>
      <c r="I157" s="30"/>
      <c r="J157" s="30"/>
      <c r="K157" s="64"/>
      <c r="L157" s="64"/>
      <c r="M157" s="64"/>
      <c r="N157" s="30"/>
      <c r="O157" s="29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</row>
    <row r="158" spans="1:44" ht="15.75">
      <c r="A158" s="314"/>
      <c r="B158" s="30"/>
      <c r="C158" s="30"/>
      <c r="D158" s="30"/>
      <c r="E158" s="30"/>
      <c r="F158" s="30"/>
      <c r="G158" s="30"/>
      <c r="H158" s="30"/>
      <c r="I158" s="30"/>
      <c r="J158" s="30"/>
      <c r="K158" s="64"/>
      <c r="L158" s="64"/>
      <c r="M158" s="64"/>
      <c r="N158" s="30"/>
      <c r="O158" s="29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</row>
    <row r="159" spans="1:44" ht="15.75">
      <c r="A159" s="314"/>
      <c r="B159" s="30"/>
      <c r="C159" s="30"/>
      <c r="D159" s="30"/>
      <c r="E159" s="30"/>
      <c r="F159" s="30"/>
      <c r="G159" s="30"/>
      <c r="H159" s="30"/>
      <c r="I159" s="30"/>
      <c r="J159" s="30"/>
      <c r="K159" s="64"/>
      <c r="L159" s="64"/>
      <c r="M159" s="64"/>
      <c r="N159" s="30"/>
      <c r="O159" s="29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</row>
    <row r="160" spans="1:44" ht="15.75">
      <c r="A160" s="314"/>
      <c r="B160" s="30"/>
      <c r="C160" s="30"/>
      <c r="D160" s="30"/>
      <c r="E160" s="30"/>
      <c r="F160" s="30"/>
      <c r="G160" s="30"/>
      <c r="H160" s="30"/>
      <c r="I160" s="30"/>
      <c r="J160" s="30"/>
      <c r="K160" s="64"/>
      <c r="L160" s="64"/>
      <c r="M160" s="64"/>
      <c r="N160" s="30"/>
      <c r="O160" s="29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</row>
    <row r="161" spans="1:44" ht="15.75">
      <c r="A161" s="314"/>
      <c r="B161" s="30"/>
      <c r="C161" s="30"/>
      <c r="D161" s="30"/>
      <c r="E161" s="30"/>
      <c r="F161" s="30"/>
      <c r="G161" s="30"/>
      <c r="H161" s="30"/>
      <c r="I161" s="30"/>
      <c r="J161" s="30"/>
      <c r="K161" s="64"/>
      <c r="L161" s="64"/>
      <c r="M161" s="64"/>
      <c r="N161" s="30"/>
      <c r="O161" s="29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</row>
    <row r="162" spans="1:44" ht="15.75">
      <c r="A162" s="314"/>
      <c r="B162" s="30"/>
      <c r="C162" s="30"/>
      <c r="D162" s="30"/>
      <c r="E162" s="30"/>
      <c r="F162" s="30"/>
      <c r="G162" s="30"/>
      <c r="H162" s="30"/>
      <c r="I162" s="30"/>
      <c r="J162" s="30"/>
      <c r="K162" s="64"/>
      <c r="L162" s="64"/>
      <c r="M162" s="64"/>
      <c r="N162" s="30"/>
      <c r="O162" s="29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</row>
    <row r="163" spans="1:44" ht="15.75">
      <c r="A163" s="314"/>
      <c r="B163" s="30"/>
      <c r="C163" s="30"/>
      <c r="D163" s="30"/>
      <c r="E163" s="30"/>
      <c r="F163" s="30"/>
      <c r="G163" s="30"/>
      <c r="H163" s="30"/>
      <c r="I163" s="30"/>
      <c r="J163" s="30"/>
      <c r="K163" s="64"/>
      <c r="L163" s="64"/>
      <c r="M163" s="64"/>
      <c r="N163" s="30"/>
      <c r="O163" s="29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</row>
    <row r="164" spans="1:44" ht="15.75">
      <c r="A164" s="314"/>
      <c r="B164" s="30"/>
      <c r="C164" s="30"/>
      <c r="D164" s="30"/>
      <c r="E164" s="30"/>
      <c r="F164" s="30"/>
      <c r="G164" s="30"/>
      <c r="H164" s="30"/>
      <c r="I164" s="30"/>
      <c r="J164" s="30"/>
      <c r="K164" s="64"/>
      <c r="L164" s="64"/>
      <c r="M164" s="64"/>
      <c r="N164" s="30"/>
      <c r="O164" s="29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</row>
    <row r="165" spans="1:44" ht="15.75">
      <c r="A165" s="314"/>
      <c r="B165" s="30"/>
      <c r="C165" s="30"/>
      <c r="D165" s="30"/>
      <c r="E165" s="30"/>
      <c r="F165" s="30"/>
      <c r="G165" s="30"/>
      <c r="H165" s="30"/>
      <c r="I165" s="30"/>
      <c r="J165" s="30"/>
      <c r="K165" s="64"/>
      <c r="L165" s="64"/>
      <c r="M165" s="64"/>
      <c r="N165" s="30"/>
      <c r="O165" s="29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</row>
    <row r="166" spans="1:44" ht="15.75">
      <c r="A166" s="314"/>
      <c r="B166" s="30"/>
      <c r="C166" s="30"/>
      <c r="D166" s="30"/>
      <c r="E166" s="30"/>
      <c r="F166" s="30"/>
      <c r="G166" s="30"/>
      <c r="H166" s="30"/>
      <c r="I166" s="30"/>
      <c r="J166" s="30"/>
      <c r="K166" s="64"/>
      <c r="L166" s="64"/>
      <c r="M166" s="64"/>
      <c r="N166" s="30"/>
      <c r="O166" s="29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</row>
    <row r="167" spans="1:44" ht="15.75">
      <c r="A167" s="314"/>
      <c r="B167" s="30"/>
      <c r="C167" s="30"/>
      <c r="D167" s="30"/>
      <c r="E167" s="30"/>
      <c r="F167" s="30"/>
      <c r="G167" s="30"/>
      <c r="H167" s="30"/>
      <c r="I167" s="30"/>
      <c r="J167" s="30"/>
      <c r="K167" s="64"/>
      <c r="L167" s="64"/>
      <c r="M167" s="64"/>
      <c r="N167" s="30"/>
      <c r="O167" s="29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</row>
    <row r="168" spans="1:44" ht="15.75">
      <c r="A168" s="314"/>
      <c r="B168" s="30"/>
      <c r="C168" s="30"/>
      <c r="D168" s="30"/>
      <c r="E168" s="30"/>
      <c r="F168" s="30"/>
      <c r="G168" s="30"/>
      <c r="H168" s="30"/>
      <c r="I168" s="30"/>
      <c r="J168" s="30"/>
      <c r="K168" s="64"/>
      <c r="L168" s="64"/>
      <c r="M168" s="64"/>
      <c r="N168" s="30"/>
      <c r="O168" s="29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</row>
    <row r="169" spans="1:44" ht="15.75">
      <c r="A169" s="314"/>
      <c r="B169" s="30"/>
      <c r="C169" s="30"/>
      <c r="D169" s="30"/>
      <c r="E169" s="30"/>
      <c r="F169" s="30"/>
      <c r="G169" s="30"/>
      <c r="H169" s="30"/>
      <c r="I169" s="30"/>
      <c r="J169" s="30"/>
      <c r="K169" s="64"/>
      <c r="L169" s="64"/>
      <c r="M169" s="64"/>
      <c r="N169" s="30"/>
      <c r="O169" s="29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</row>
    <row r="170" spans="1:44" ht="15.75">
      <c r="A170" s="314"/>
      <c r="B170" s="30"/>
      <c r="C170" s="30"/>
      <c r="D170" s="30"/>
      <c r="E170" s="30"/>
      <c r="F170" s="30"/>
      <c r="G170" s="30"/>
      <c r="H170" s="30"/>
      <c r="I170" s="30"/>
      <c r="J170" s="30"/>
      <c r="K170" s="64"/>
      <c r="L170" s="64"/>
      <c r="M170" s="64"/>
      <c r="N170" s="30"/>
      <c r="O170" s="29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</row>
    <row r="171" spans="1:44" ht="15.75">
      <c r="A171" s="314"/>
      <c r="B171" s="30"/>
      <c r="C171" s="30"/>
      <c r="D171" s="30"/>
      <c r="E171" s="30"/>
      <c r="F171" s="30"/>
      <c r="G171" s="30"/>
      <c r="H171" s="30"/>
      <c r="I171" s="30"/>
      <c r="J171" s="30"/>
      <c r="K171" s="64"/>
      <c r="L171" s="64"/>
      <c r="M171" s="64"/>
      <c r="N171" s="30"/>
      <c r="O171" s="29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</row>
    <row r="172" spans="1:44" ht="15.75">
      <c r="A172" s="314"/>
      <c r="B172" s="30"/>
      <c r="C172" s="30"/>
      <c r="D172" s="30"/>
      <c r="E172" s="30"/>
      <c r="F172" s="30"/>
      <c r="G172" s="30"/>
      <c r="H172" s="30"/>
      <c r="I172" s="30"/>
      <c r="J172" s="30"/>
      <c r="K172" s="64"/>
      <c r="L172" s="64"/>
      <c r="M172" s="64"/>
      <c r="N172" s="30"/>
      <c r="O172" s="29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</row>
    <row r="173" spans="1:44" ht="15.75">
      <c r="A173" s="314"/>
      <c r="B173" s="30"/>
      <c r="C173" s="30"/>
      <c r="D173" s="30"/>
      <c r="E173" s="30"/>
      <c r="F173" s="30"/>
      <c r="G173" s="30"/>
      <c r="H173" s="30"/>
      <c r="I173" s="30"/>
      <c r="J173" s="30"/>
      <c r="K173" s="64"/>
      <c r="L173" s="64"/>
      <c r="M173" s="64"/>
      <c r="N173" s="30"/>
      <c r="O173" s="29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</row>
    <row r="174" spans="1:44" ht="15.75">
      <c r="A174" s="314"/>
      <c r="B174" s="30"/>
      <c r="C174" s="30"/>
      <c r="D174" s="30"/>
      <c r="E174" s="30"/>
      <c r="F174" s="30"/>
      <c r="G174" s="30"/>
      <c r="H174" s="30"/>
      <c r="I174" s="30"/>
      <c r="J174" s="30"/>
      <c r="K174" s="64"/>
      <c r="L174" s="64"/>
      <c r="M174" s="64"/>
      <c r="N174" s="30"/>
      <c r="O174" s="29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</row>
    <row r="175" spans="1:44" ht="15.75">
      <c r="A175" s="314"/>
      <c r="B175" s="30"/>
      <c r="C175" s="30"/>
      <c r="D175" s="30"/>
      <c r="E175" s="30"/>
      <c r="F175" s="30"/>
      <c r="G175" s="30"/>
      <c r="H175" s="30"/>
      <c r="I175" s="30"/>
      <c r="J175" s="30"/>
      <c r="K175" s="64"/>
      <c r="L175" s="64"/>
      <c r="M175" s="64"/>
      <c r="N175" s="30"/>
      <c r="O175" s="29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</row>
    <row r="176" spans="1:44" ht="15.75">
      <c r="A176" s="314"/>
      <c r="B176" s="30"/>
      <c r="C176" s="30"/>
      <c r="D176" s="30"/>
      <c r="E176" s="30"/>
      <c r="F176" s="30"/>
      <c r="G176" s="30"/>
      <c r="H176" s="30"/>
      <c r="I176" s="30"/>
      <c r="J176" s="30"/>
      <c r="K176" s="64"/>
      <c r="L176" s="64"/>
      <c r="M176" s="64"/>
      <c r="N176" s="30"/>
      <c r="O176" s="29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</row>
    <row r="177" spans="1:44" ht="15.75">
      <c r="A177" s="314"/>
      <c r="B177" s="30"/>
      <c r="C177" s="30"/>
      <c r="D177" s="30"/>
      <c r="E177" s="30"/>
      <c r="F177" s="30"/>
      <c r="G177" s="30"/>
      <c r="H177" s="30"/>
      <c r="I177" s="30"/>
      <c r="J177" s="30"/>
      <c r="K177" s="64"/>
      <c r="L177" s="64"/>
      <c r="M177" s="64"/>
      <c r="N177" s="30"/>
      <c r="O177" s="29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</row>
    <row r="178" spans="1:44" ht="15.75">
      <c r="A178" s="314"/>
      <c r="B178" s="30"/>
      <c r="C178" s="30"/>
      <c r="D178" s="30"/>
      <c r="E178" s="30"/>
      <c r="F178" s="30"/>
      <c r="G178" s="30"/>
      <c r="H178" s="30"/>
      <c r="I178" s="30"/>
      <c r="J178" s="30"/>
      <c r="K178" s="64"/>
      <c r="L178" s="64"/>
      <c r="M178" s="64"/>
      <c r="N178" s="30"/>
      <c r="O178" s="29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</row>
    <row r="179" spans="1:44" ht="15.75">
      <c r="A179" s="314"/>
      <c r="B179" s="30"/>
      <c r="C179" s="30"/>
      <c r="D179" s="30"/>
      <c r="E179" s="30"/>
      <c r="F179" s="30"/>
      <c r="G179" s="30"/>
      <c r="H179" s="30"/>
      <c r="I179" s="30"/>
      <c r="J179" s="30"/>
      <c r="K179" s="64"/>
      <c r="L179" s="64"/>
      <c r="M179" s="64"/>
      <c r="N179" s="30"/>
      <c r="O179" s="29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</row>
    <row r="180" spans="1:44" ht="15.75">
      <c r="A180" s="314"/>
      <c r="B180" s="30"/>
      <c r="C180" s="30"/>
      <c r="D180" s="30"/>
      <c r="E180" s="30"/>
      <c r="F180" s="30"/>
      <c r="G180" s="30"/>
      <c r="H180" s="30"/>
      <c r="I180" s="30"/>
      <c r="J180" s="30"/>
      <c r="K180" s="64"/>
      <c r="L180" s="64"/>
      <c r="M180" s="64"/>
      <c r="N180" s="30"/>
      <c r="O180" s="29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</row>
    <row r="181" spans="1:44" ht="15.75">
      <c r="A181" s="314"/>
      <c r="B181" s="30"/>
      <c r="C181" s="30"/>
      <c r="D181" s="30"/>
      <c r="E181" s="30"/>
      <c r="F181" s="30"/>
      <c r="G181" s="30"/>
      <c r="H181" s="30"/>
      <c r="I181" s="30"/>
      <c r="J181" s="30"/>
      <c r="K181" s="64"/>
      <c r="L181" s="64"/>
      <c r="M181" s="64"/>
      <c r="N181" s="30"/>
      <c r="O181" s="29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</row>
    <row r="182" spans="1:44" ht="15.75">
      <c r="A182" s="314"/>
      <c r="B182" s="30"/>
      <c r="C182" s="30"/>
      <c r="D182" s="30"/>
      <c r="E182" s="30"/>
      <c r="F182" s="30"/>
      <c r="G182" s="30"/>
      <c r="H182" s="30"/>
      <c r="I182" s="30"/>
      <c r="J182" s="30"/>
      <c r="K182" s="64"/>
      <c r="L182" s="64"/>
      <c r="M182" s="64"/>
      <c r="N182" s="30"/>
      <c r="O182" s="29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</row>
    <row r="183" spans="1:44" ht="15.75">
      <c r="A183" s="314"/>
      <c r="B183" s="30"/>
      <c r="C183" s="30"/>
      <c r="D183" s="30"/>
      <c r="E183" s="30"/>
      <c r="F183" s="30"/>
      <c r="G183" s="30"/>
      <c r="H183" s="30"/>
      <c r="I183" s="30"/>
      <c r="J183" s="30"/>
      <c r="K183" s="64"/>
      <c r="L183" s="64"/>
      <c r="M183" s="64"/>
      <c r="N183" s="30"/>
      <c r="O183" s="29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</row>
    <row r="184" spans="1:44" ht="15.75">
      <c r="A184" s="314"/>
      <c r="B184" s="30"/>
      <c r="C184" s="30"/>
      <c r="D184" s="30"/>
      <c r="E184" s="30"/>
      <c r="F184" s="30"/>
      <c r="G184" s="30"/>
      <c r="H184" s="30"/>
      <c r="I184" s="30"/>
      <c r="J184" s="30"/>
      <c r="K184" s="64"/>
      <c r="L184" s="64"/>
      <c r="M184" s="64"/>
      <c r="N184" s="30"/>
      <c r="O184" s="29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</row>
    <row r="185" spans="1:44" ht="15.75">
      <c r="A185" s="314"/>
      <c r="B185" s="30"/>
      <c r="C185" s="30"/>
      <c r="D185" s="30"/>
      <c r="E185" s="30"/>
      <c r="F185" s="30"/>
      <c r="G185" s="30"/>
      <c r="H185" s="30"/>
      <c r="I185" s="30"/>
      <c r="J185" s="30"/>
      <c r="K185" s="64"/>
      <c r="L185" s="64"/>
      <c r="M185" s="64"/>
      <c r="N185" s="30"/>
      <c r="O185" s="29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</row>
    <row r="186" spans="1:44" ht="15.75">
      <c r="A186" s="314"/>
      <c r="B186" s="30"/>
      <c r="C186" s="30"/>
      <c r="D186" s="30"/>
      <c r="E186" s="30"/>
      <c r="F186" s="30"/>
      <c r="G186" s="30"/>
      <c r="H186" s="30"/>
      <c r="I186" s="30"/>
      <c r="J186" s="30"/>
      <c r="K186" s="64"/>
      <c r="L186" s="64"/>
      <c r="M186" s="64"/>
      <c r="N186" s="30"/>
      <c r="O186" s="29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</row>
    <row r="187" spans="1:44" ht="15.75">
      <c r="A187" s="314"/>
      <c r="B187" s="30"/>
      <c r="C187" s="30"/>
      <c r="D187" s="30"/>
      <c r="E187" s="30"/>
      <c r="F187" s="30"/>
      <c r="G187" s="30"/>
      <c r="H187" s="30"/>
      <c r="I187" s="30"/>
      <c r="J187" s="30"/>
      <c r="K187" s="64"/>
      <c r="L187" s="64"/>
      <c r="M187" s="64"/>
      <c r="N187" s="30"/>
      <c r="O187" s="29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</row>
    <row r="188" spans="1:44" ht="15.75">
      <c r="A188" s="314"/>
      <c r="B188" s="30"/>
      <c r="C188" s="30"/>
      <c r="D188" s="30"/>
      <c r="E188" s="30"/>
      <c r="F188" s="30"/>
      <c r="G188" s="30"/>
      <c r="H188" s="30"/>
      <c r="I188" s="30"/>
      <c r="J188" s="30"/>
      <c r="K188" s="64"/>
      <c r="L188" s="64"/>
      <c r="M188" s="64"/>
      <c r="N188" s="30"/>
      <c r="O188" s="29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</row>
    <row r="189" spans="1:44" ht="15.75">
      <c r="A189" s="314"/>
      <c r="B189" s="30"/>
      <c r="C189" s="30"/>
      <c r="D189" s="30"/>
      <c r="E189" s="30"/>
      <c r="F189" s="30"/>
      <c r="G189" s="30"/>
      <c r="H189" s="30"/>
      <c r="I189" s="30"/>
      <c r="J189" s="30"/>
      <c r="K189" s="64"/>
      <c r="L189" s="64"/>
      <c r="M189" s="64"/>
      <c r="N189" s="30"/>
      <c r="O189" s="29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</row>
    <row r="190" spans="1:44" ht="15.75">
      <c r="A190" s="314"/>
      <c r="B190" s="30"/>
      <c r="C190" s="30"/>
      <c r="D190" s="30"/>
      <c r="E190" s="30"/>
      <c r="F190" s="30"/>
      <c r="G190" s="30"/>
      <c r="H190" s="30"/>
      <c r="I190" s="30"/>
      <c r="J190" s="30"/>
      <c r="K190" s="64"/>
      <c r="L190" s="64"/>
      <c r="M190" s="64"/>
      <c r="N190" s="30"/>
      <c r="O190" s="29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</row>
    <row r="191" spans="1:44" ht="15.75">
      <c r="A191" s="314"/>
      <c r="B191" s="30"/>
      <c r="C191" s="30"/>
      <c r="D191" s="30"/>
      <c r="E191" s="30"/>
      <c r="F191" s="30"/>
      <c r="G191" s="30"/>
      <c r="H191" s="30"/>
      <c r="I191" s="30"/>
      <c r="J191" s="30"/>
      <c r="K191" s="64"/>
      <c r="L191" s="64"/>
      <c r="M191" s="64"/>
      <c r="N191" s="30"/>
      <c r="O191" s="29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</row>
    <row r="192" spans="1:44" ht="15.75">
      <c r="A192" s="314"/>
      <c r="B192" s="30"/>
      <c r="C192" s="30"/>
      <c r="D192" s="30"/>
      <c r="E192" s="30"/>
      <c r="F192" s="30"/>
      <c r="G192" s="30"/>
      <c r="H192" s="30"/>
      <c r="I192" s="30"/>
      <c r="J192" s="30"/>
      <c r="K192" s="64"/>
      <c r="L192" s="64"/>
      <c r="M192" s="64"/>
      <c r="N192" s="30"/>
      <c r="O192" s="29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</row>
    <row r="193" spans="1:44" ht="15.75">
      <c r="A193" s="314"/>
      <c r="B193" s="30"/>
      <c r="C193" s="30"/>
      <c r="D193" s="30"/>
      <c r="E193" s="30"/>
      <c r="F193" s="30"/>
      <c r="G193" s="30"/>
      <c r="H193" s="30"/>
      <c r="I193" s="30"/>
      <c r="J193" s="30"/>
      <c r="K193" s="64"/>
      <c r="L193" s="64"/>
      <c r="M193" s="64"/>
      <c r="N193" s="30"/>
      <c r="O193" s="29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</row>
    <row r="194" spans="1:44" ht="15.75">
      <c r="A194" s="314"/>
      <c r="B194" s="30"/>
      <c r="C194" s="30"/>
      <c r="D194" s="30"/>
      <c r="E194" s="30"/>
      <c r="F194" s="30"/>
      <c r="G194" s="30"/>
      <c r="H194" s="30"/>
      <c r="I194" s="30"/>
      <c r="J194" s="30"/>
      <c r="K194" s="64"/>
      <c r="L194" s="64"/>
      <c r="M194" s="64"/>
      <c r="N194" s="30"/>
      <c r="O194" s="29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</row>
    <row r="195" spans="1:44" ht="15.75">
      <c r="A195" s="314"/>
      <c r="B195" s="30"/>
      <c r="C195" s="30"/>
      <c r="D195" s="30"/>
      <c r="E195" s="30"/>
      <c r="F195" s="30"/>
      <c r="G195" s="30"/>
      <c r="H195" s="30"/>
      <c r="I195" s="30"/>
      <c r="J195" s="30"/>
      <c r="K195" s="64"/>
      <c r="L195" s="64"/>
      <c r="M195" s="64"/>
      <c r="N195" s="30"/>
      <c r="O195" s="29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</row>
    <row r="196" spans="1:44" ht="15.75">
      <c r="A196" s="314"/>
      <c r="B196" s="30"/>
      <c r="C196" s="30"/>
      <c r="D196" s="30"/>
      <c r="E196" s="30"/>
      <c r="F196" s="30"/>
      <c r="G196" s="30"/>
      <c r="H196" s="30"/>
      <c r="I196" s="30"/>
      <c r="J196" s="30"/>
      <c r="K196" s="64"/>
      <c r="L196" s="64"/>
      <c r="M196" s="64"/>
      <c r="N196" s="30"/>
      <c r="O196" s="29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</row>
    <row r="197" spans="1:44" ht="15.75">
      <c r="A197" s="314"/>
      <c r="B197" s="30"/>
      <c r="C197" s="30"/>
      <c r="D197" s="30"/>
      <c r="E197" s="30"/>
      <c r="F197" s="30"/>
      <c r="G197" s="30"/>
      <c r="H197" s="30"/>
      <c r="I197" s="30"/>
      <c r="J197" s="30"/>
      <c r="K197" s="64"/>
      <c r="L197" s="64"/>
      <c r="M197" s="64"/>
      <c r="N197" s="30"/>
      <c r="O197" s="29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</row>
    <row r="198" spans="1:44" ht="15.75">
      <c r="A198" s="314"/>
      <c r="B198" s="30"/>
      <c r="C198" s="30"/>
      <c r="D198" s="30"/>
      <c r="E198" s="30"/>
      <c r="F198" s="30"/>
      <c r="G198" s="30"/>
      <c r="H198" s="30"/>
      <c r="I198" s="30"/>
      <c r="J198" s="30"/>
      <c r="K198" s="64"/>
      <c r="L198" s="64"/>
      <c r="M198" s="64"/>
      <c r="N198" s="30"/>
      <c r="O198" s="29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</row>
    <row r="199" spans="1:44" ht="15.75">
      <c r="A199" s="314"/>
      <c r="B199" s="30"/>
      <c r="C199" s="30"/>
      <c r="D199" s="30"/>
      <c r="E199" s="30"/>
      <c r="F199" s="30"/>
      <c r="G199" s="30"/>
      <c r="H199" s="30"/>
      <c r="I199" s="30"/>
      <c r="J199" s="30"/>
      <c r="K199" s="64"/>
      <c r="L199" s="64"/>
      <c r="M199" s="64"/>
      <c r="N199" s="30"/>
      <c r="O199" s="29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</row>
    <row r="200" spans="1:44" ht="15.75">
      <c r="A200" s="314"/>
      <c r="B200" s="30"/>
      <c r="C200" s="30"/>
      <c r="D200" s="30"/>
      <c r="E200" s="30"/>
      <c r="F200" s="30"/>
      <c r="G200" s="30"/>
      <c r="H200" s="30"/>
      <c r="I200" s="30"/>
      <c r="J200" s="30"/>
      <c r="K200" s="64"/>
      <c r="L200" s="64"/>
      <c r="M200" s="64"/>
      <c r="N200" s="30"/>
      <c r="O200" s="29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</row>
    <row r="201" spans="1:44" ht="15.75">
      <c r="A201" s="314"/>
      <c r="B201" s="30"/>
      <c r="C201" s="30"/>
      <c r="D201" s="30"/>
      <c r="E201" s="30"/>
      <c r="F201" s="30"/>
      <c r="G201" s="30"/>
      <c r="H201" s="30"/>
      <c r="I201" s="30"/>
      <c r="J201" s="30"/>
      <c r="K201" s="64"/>
      <c r="L201" s="64"/>
      <c r="M201" s="64"/>
      <c r="N201" s="30"/>
      <c r="O201" s="29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</row>
    <row r="202" spans="1:44" ht="15.75">
      <c r="A202" s="314"/>
      <c r="B202" s="30"/>
      <c r="C202" s="30"/>
      <c r="D202" s="30"/>
      <c r="E202" s="30"/>
      <c r="F202" s="30"/>
      <c r="G202" s="30"/>
      <c r="H202" s="30"/>
      <c r="I202" s="30"/>
      <c r="J202" s="30"/>
      <c r="K202" s="64"/>
      <c r="L202" s="64"/>
      <c r="M202" s="64"/>
      <c r="N202" s="30"/>
      <c r="O202" s="29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</row>
    <row r="203" spans="1:44" ht="15.75">
      <c r="A203" s="314"/>
      <c r="B203" s="30"/>
      <c r="C203" s="30"/>
      <c r="D203" s="30"/>
      <c r="E203" s="30"/>
      <c r="F203" s="30"/>
      <c r="G203" s="30"/>
      <c r="H203" s="30"/>
      <c r="I203" s="30"/>
      <c r="J203" s="30"/>
      <c r="K203" s="64"/>
      <c r="L203" s="64"/>
      <c r="M203" s="64"/>
      <c r="N203" s="30"/>
      <c r="O203" s="29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</row>
    <row r="204" spans="1:44" ht="15.75">
      <c r="A204" s="314"/>
      <c r="B204" s="30"/>
      <c r="C204" s="30"/>
      <c r="D204" s="30"/>
      <c r="E204" s="30"/>
      <c r="F204" s="30"/>
      <c r="G204" s="30"/>
      <c r="H204" s="30"/>
      <c r="I204" s="30"/>
      <c r="J204" s="30"/>
      <c r="K204" s="64"/>
      <c r="L204" s="64"/>
      <c r="M204" s="64"/>
      <c r="N204" s="30"/>
      <c r="O204" s="29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</row>
    <row r="205" spans="1:44" ht="15.75">
      <c r="A205" s="314"/>
      <c r="B205" s="30"/>
      <c r="C205" s="30"/>
      <c r="D205" s="30"/>
      <c r="E205" s="30"/>
      <c r="F205" s="30"/>
      <c r="G205" s="30"/>
      <c r="H205" s="30"/>
      <c r="I205" s="30"/>
      <c r="J205" s="30"/>
      <c r="K205" s="64"/>
      <c r="L205" s="64"/>
      <c r="M205" s="64"/>
      <c r="N205" s="30"/>
      <c r="O205" s="29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</row>
    <row r="206" spans="1:44" ht="15.75">
      <c r="A206" s="314"/>
      <c r="B206" s="30"/>
      <c r="C206" s="30"/>
      <c r="D206" s="30"/>
      <c r="E206" s="30"/>
      <c r="F206" s="30"/>
      <c r="G206" s="30"/>
      <c r="H206" s="30"/>
      <c r="I206" s="30"/>
      <c r="J206" s="30"/>
      <c r="K206" s="64"/>
      <c r="L206" s="64"/>
      <c r="M206" s="64"/>
      <c r="N206" s="30"/>
      <c r="O206" s="29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</row>
    <row r="207" spans="1:44" ht="15.75">
      <c r="A207" s="314"/>
      <c r="B207" s="30"/>
      <c r="C207" s="30"/>
      <c r="D207" s="30"/>
      <c r="E207" s="30"/>
      <c r="F207" s="30"/>
      <c r="G207" s="30"/>
      <c r="H207" s="30"/>
      <c r="I207" s="30"/>
      <c r="J207" s="30"/>
      <c r="K207" s="64"/>
      <c r="L207" s="64"/>
      <c r="M207" s="64"/>
      <c r="N207" s="30"/>
      <c r="O207" s="29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</row>
    <row r="208" spans="1:44" ht="15.75">
      <c r="A208" s="314"/>
      <c r="B208" s="30"/>
      <c r="C208" s="30"/>
      <c r="D208" s="30"/>
      <c r="E208" s="30"/>
      <c r="F208" s="30"/>
      <c r="G208" s="30"/>
      <c r="H208" s="30"/>
      <c r="I208" s="30"/>
      <c r="J208" s="30"/>
      <c r="K208" s="64"/>
      <c r="L208" s="64"/>
      <c r="M208" s="64"/>
      <c r="N208" s="30"/>
      <c r="O208" s="29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</row>
    <row r="209" spans="1:44" ht="15.75">
      <c r="A209" s="314"/>
      <c r="B209" s="30"/>
      <c r="C209" s="30"/>
      <c r="D209" s="30"/>
      <c r="E209" s="30"/>
      <c r="F209" s="30"/>
      <c r="G209" s="30"/>
      <c r="H209" s="30"/>
      <c r="I209" s="30"/>
      <c r="J209" s="30"/>
      <c r="K209" s="64"/>
      <c r="L209" s="64"/>
      <c r="M209" s="64"/>
      <c r="N209" s="30"/>
      <c r="O209" s="29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</row>
    <row r="210" spans="1:44" ht="15.75">
      <c r="A210" s="314"/>
      <c r="B210" s="30"/>
      <c r="C210" s="30"/>
      <c r="D210" s="30"/>
      <c r="E210" s="30"/>
      <c r="F210" s="30"/>
      <c r="G210" s="30"/>
      <c r="H210" s="30"/>
      <c r="I210" s="30"/>
      <c r="J210" s="30"/>
      <c r="K210" s="64"/>
      <c r="L210" s="64"/>
      <c r="M210" s="64"/>
      <c r="N210" s="30"/>
      <c r="O210" s="29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</row>
    <row r="211" spans="1:44" ht="15.75">
      <c r="A211" s="314"/>
      <c r="B211" s="30"/>
      <c r="C211" s="30"/>
      <c r="D211" s="30"/>
      <c r="E211" s="30"/>
      <c r="F211" s="30"/>
      <c r="G211" s="30"/>
      <c r="H211" s="30"/>
      <c r="I211" s="30"/>
      <c r="J211" s="30"/>
      <c r="K211" s="64"/>
      <c r="L211" s="64"/>
      <c r="M211" s="64"/>
      <c r="N211" s="30"/>
      <c r="O211" s="29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</row>
    <row r="212" spans="1:44" ht="15.75">
      <c r="A212" s="314"/>
      <c r="B212" s="30"/>
      <c r="C212" s="30"/>
      <c r="D212" s="30"/>
      <c r="E212" s="30"/>
      <c r="F212" s="30"/>
      <c r="G212" s="30"/>
      <c r="H212" s="30"/>
      <c r="I212" s="30"/>
      <c r="J212" s="30"/>
      <c r="K212" s="64"/>
      <c r="L212" s="64"/>
      <c r="M212" s="64"/>
      <c r="N212" s="30"/>
      <c r="O212" s="29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</row>
    <row r="213" spans="1:44" ht="15.75">
      <c r="A213" s="314"/>
      <c r="B213" s="30"/>
      <c r="C213" s="30"/>
      <c r="D213" s="30"/>
      <c r="E213" s="30"/>
      <c r="F213" s="30"/>
      <c r="G213" s="30"/>
      <c r="H213" s="30"/>
      <c r="I213" s="30"/>
      <c r="J213" s="30"/>
      <c r="K213" s="64"/>
      <c r="L213" s="64"/>
      <c r="M213" s="64"/>
      <c r="N213" s="30"/>
      <c r="O213" s="29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</row>
    <row r="214" spans="1:44" ht="15.75">
      <c r="A214" s="314"/>
      <c r="B214" s="30"/>
      <c r="C214" s="30"/>
      <c r="D214" s="30"/>
      <c r="E214" s="30"/>
      <c r="F214" s="30"/>
      <c r="G214" s="30"/>
      <c r="H214" s="30"/>
      <c r="I214" s="30"/>
      <c r="J214" s="30"/>
      <c r="K214" s="64"/>
      <c r="L214" s="64"/>
      <c r="M214" s="64"/>
      <c r="N214" s="30"/>
      <c r="O214" s="29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</row>
    <row r="215" spans="1:44" ht="15.75">
      <c r="A215" s="314"/>
      <c r="B215" s="30"/>
      <c r="C215" s="30"/>
      <c r="D215" s="30"/>
      <c r="E215" s="30"/>
      <c r="F215" s="30"/>
      <c r="G215" s="30"/>
      <c r="H215" s="30"/>
      <c r="I215" s="30"/>
      <c r="J215" s="30"/>
      <c r="K215" s="64"/>
      <c r="L215" s="64"/>
      <c r="M215" s="64"/>
      <c r="N215" s="30"/>
      <c r="O215" s="29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</row>
    <row r="216" spans="1:44" ht="15.75">
      <c r="A216" s="314"/>
      <c r="B216" s="30"/>
      <c r="C216" s="30"/>
      <c r="D216" s="30"/>
      <c r="E216" s="30"/>
      <c r="F216" s="30"/>
      <c r="G216" s="30"/>
      <c r="H216" s="30"/>
      <c r="I216" s="30"/>
      <c r="J216" s="30"/>
      <c r="K216" s="64"/>
      <c r="L216" s="64"/>
      <c r="M216" s="64"/>
      <c r="N216" s="30"/>
      <c r="O216" s="29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</row>
    <row r="217" spans="1:44" ht="15.75">
      <c r="A217" s="314"/>
      <c r="B217" s="30"/>
      <c r="C217" s="30"/>
      <c r="D217" s="30"/>
      <c r="E217" s="30"/>
      <c r="F217" s="30"/>
      <c r="G217" s="30"/>
      <c r="H217" s="30"/>
      <c r="I217" s="30"/>
      <c r="J217" s="30"/>
      <c r="K217" s="64"/>
      <c r="L217" s="64"/>
      <c r="M217" s="64"/>
      <c r="N217" s="30"/>
      <c r="O217" s="29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</row>
    <row r="218" spans="1:44" ht="15.75">
      <c r="A218" s="314"/>
      <c r="B218" s="30"/>
      <c r="C218" s="30"/>
      <c r="D218" s="30"/>
      <c r="E218" s="30"/>
      <c r="F218" s="30"/>
      <c r="G218" s="30"/>
      <c r="H218" s="30"/>
      <c r="I218" s="30"/>
      <c r="J218" s="30"/>
      <c r="K218" s="64"/>
      <c r="L218" s="64"/>
      <c r="M218" s="64"/>
      <c r="N218" s="30"/>
      <c r="O218" s="29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</row>
    <row r="219" spans="1:44" ht="15.75">
      <c r="A219" s="314"/>
      <c r="B219" s="30"/>
      <c r="C219" s="30"/>
      <c r="D219" s="30"/>
      <c r="E219" s="30"/>
      <c r="F219" s="30"/>
      <c r="G219" s="30"/>
      <c r="H219" s="30"/>
      <c r="I219" s="30"/>
      <c r="J219" s="30"/>
      <c r="K219" s="64"/>
      <c r="L219" s="64"/>
      <c r="M219" s="64"/>
      <c r="N219" s="30"/>
      <c r="O219" s="29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</row>
    <row r="220" spans="1:44" ht="15.75">
      <c r="A220" s="314"/>
      <c r="B220" s="30"/>
      <c r="C220" s="30"/>
      <c r="D220" s="30"/>
      <c r="E220" s="30"/>
      <c r="F220" s="30"/>
      <c r="G220" s="30"/>
      <c r="H220" s="30"/>
      <c r="I220" s="30"/>
      <c r="J220" s="30"/>
      <c r="K220" s="64"/>
      <c r="L220" s="64"/>
      <c r="M220" s="64"/>
      <c r="N220" s="30"/>
      <c r="O220" s="29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</row>
    <row r="221" spans="1:44" ht="15.75">
      <c r="A221" s="314"/>
      <c r="B221" s="30"/>
      <c r="C221" s="30"/>
      <c r="D221" s="30"/>
      <c r="E221" s="30"/>
      <c r="F221" s="30"/>
      <c r="G221" s="30"/>
      <c r="H221" s="30"/>
      <c r="I221" s="30"/>
      <c r="J221" s="30"/>
      <c r="K221" s="64"/>
      <c r="L221" s="64"/>
      <c r="M221" s="64"/>
      <c r="N221" s="30"/>
      <c r="O221" s="29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</row>
    <row r="222" spans="1:44" ht="15.75">
      <c r="A222" s="314"/>
      <c r="B222" s="30"/>
      <c r="C222" s="30"/>
      <c r="D222" s="30"/>
      <c r="E222" s="30"/>
      <c r="F222" s="30"/>
      <c r="G222" s="30"/>
      <c r="H222" s="30"/>
      <c r="I222" s="30"/>
      <c r="J222" s="30"/>
      <c r="K222" s="64"/>
      <c r="L222" s="64"/>
      <c r="M222" s="64"/>
      <c r="N222" s="30"/>
      <c r="O222" s="29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</row>
    <row r="223" spans="1:44" ht="15.75">
      <c r="A223" s="314"/>
      <c r="B223" s="30"/>
      <c r="C223" s="30"/>
      <c r="D223" s="30"/>
      <c r="E223" s="30"/>
      <c r="F223" s="30"/>
      <c r="G223" s="30"/>
      <c r="H223" s="30"/>
      <c r="I223" s="30"/>
      <c r="J223" s="30"/>
      <c r="K223" s="64"/>
      <c r="L223" s="64"/>
      <c r="M223" s="64"/>
      <c r="N223" s="30"/>
      <c r="O223" s="29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</row>
    <row r="224" spans="1:44" ht="15.75">
      <c r="A224" s="314"/>
      <c r="B224" s="30"/>
      <c r="C224" s="30"/>
      <c r="D224" s="30"/>
      <c r="E224" s="30"/>
      <c r="F224" s="30"/>
      <c r="G224" s="30"/>
      <c r="H224" s="30"/>
      <c r="I224" s="30"/>
      <c r="J224" s="30"/>
      <c r="K224" s="64"/>
      <c r="L224" s="64"/>
      <c r="M224" s="64"/>
      <c r="N224" s="30"/>
      <c r="O224" s="29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</row>
    <row r="225" spans="1:44" ht="15.75">
      <c r="A225" s="314"/>
      <c r="B225" s="30"/>
      <c r="C225" s="30"/>
      <c r="D225" s="30"/>
      <c r="E225" s="30"/>
      <c r="F225" s="30"/>
      <c r="G225" s="30"/>
      <c r="H225" s="30"/>
      <c r="I225" s="30"/>
      <c r="J225" s="30"/>
      <c r="K225" s="64"/>
      <c r="L225" s="64"/>
      <c r="M225" s="64"/>
      <c r="N225" s="30"/>
      <c r="O225" s="29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</row>
    <row r="226" spans="1:44" ht="15.75">
      <c r="A226" s="314"/>
      <c r="B226" s="30"/>
      <c r="C226" s="30"/>
      <c r="D226" s="30"/>
      <c r="E226" s="30"/>
      <c r="F226" s="30"/>
      <c r="G226" s="30"/>
      <c r="H226" s="30"/>
      <c r="I226" s="30"/>
      <c r="J226" s="30"/>
      <c r="K226" s="64"/>
      <c r="L226" s="64"/>
      <c r="M226" s="64"/>
      <c r="N226" s="30"/>
      <c r="O226" s="29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</row>
    <row r="227" spans="1:44" ht="15.75">
      <c r="A227" s="314"/>
      <c r="B227" s="30"/>
      <c r="C227" s="30"/>
      <c r="D227" s="30"/>
      <c r="E227" s="30"/>
      <c r="F227" s="30"/>
      <c r="G227" s="30"/>
      <c r="H227" s="30"/>
      <c r="I227" s="30"/>
      <c r="J227" s="30"/>
      <c r="K227" s="64"/>
      <c r="L227" s="64"/>
      <c r="M227" s="64"/>
      <c r="N227" s="30"/>
      <c r="O227" s="29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</row>
    <row r="228" spans="1:44" ht="15.75">
      <c r="A228" s="314"/>
      <c r="B228" s="30"/>
      <c r="C228" s="30"/>
      <c r="D228" s="30"/>
      <c r="E228" s="30"/>
      <c r="F228" s="30"/>
      <c r="G228" s="30"/>
      <c r="H228" s="30"/>
      <c r="I228" s="30"/>
      <c r="J228" s="30"/>
      <c r="K228" s="64"/>
      <c r="L228" s="64"/>
      <c r="M228" s="64"/>
      <c r="N228" s="30"/>
      <c r="O228" s="29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</row>
    <row r="229" spans="1:44" ht="15.75">
      <c r="A229" s="314"/>
      <c r="B229" s="30"/>
      <c r="C229" s="30"/>
      <c r="D229" s="30"/>
      <c r="E229" s="30"/>
      <c r="F229" s="30"/>
      <c r="G229" s="30"/>
      <c r="H229" s="30"/>
      <c r="I229" s="30"/>
      <c r="J229" s="30"/>
      <c r="K229" s="64"/>
      <c r="L229" s="64"/>
      <c r="M229" s="64"/>
      <c r="N229" s="30"/>
      <c r="O229" s="29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</row>
    <row r="230" spans="1:44" ht="15.75">
      <c r="A230" s="314"/>
      <c r="B230" s="30"/>
      <c r="C230" s="30"/>
      <c r="D230" s="30"/>
      <c r="E230" s="30"/>
      <c r="F230" s="30"/>
      <c r="G230" s="30"/>
      <c r="H230" s="30"/>
      <c r="I230" s="30"/>
      <c r="J230" s="30"/>
      <c r="K230" s="64"/>
      <c r="L230" s="64"/>
      <c r="M230" s="64"/>
      <c r="N230" s="30"/>
      <c r="O230" s="29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</row>
    <row r="231" spans="1:44" ht="15.75">
      <c r="A231" s="314"/>
      <c r="B231" s="30"/>
      <c r="C231" s="30"/>
      <c r="D231" s="30"/>
      <c r="E231" s="30"/>
      <c r="F231" s="30"/>
      <c r="G231" s="30"/>
      <c r="H231" s="30"/>
      <c r="I231" s="30"/>
      <c r="J231" s="30"/>
      <c r="K231" s="64"/>
      <c r="L231" s="64"/>
      <c r="M231" s="64"/>
      <c r="N231" s="30"/>
      <c r="O231" s="29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</row>
    <row r="232" spans="1:44" ht="15.75">
      <c r="A232" s="314"/>
      <c r="B232" s="30"/>
      <c r="C232" s="30"/>
      <c r="D232" s="30"/>
      <c r="E232" s="30"/>
      <c r="F232" s="30"/>
      <c r="G232" s="30"/>
      <c r="H232" s="30"/>
      <c r="I232" s="30"/>
      <c r="J232" s="30"/>
      <c r="K232" s="64"/>
      <c r="L232" s="64"/>
      <c r="M232" s="64"/>
      <c r="N232" s="30"/>
      <c r="O232" s="29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</row>
    <row r="233" spans="11:13" ht="15.75">
      <c r="K233" s="71"/>
      <c r="L233" s="71"/>
      <c r="M233" s="71"/>
    </row>
    <row r="234" spans="11:13" ht="15.75">
      <c r="K234" s="71"/>
      <c r="L234" s="71"/>
      <c r="M234" s="71"/>
    </row>
    <row r="235" spans="11:13" ht="15.75">
      <c r="K235" s="71"/>
      <c r="L235" s="71"/>
      <c r="M235" s="71"/>
    </row>
    <row r="236" spans="11:13" ht="15.75">
      <c r="K236" s="71"/>
      <c r="L236" s="71"/>
      <c r="M236" s="71"/>
    </row>
    <row r="237" spans="11:13" ht="15.75">
      <c r="K237" s="71"/>
      <c r="L237" s="71"/>
      <c r="M237" s="71"/>
    </row>
    <row r="238" spans="11:13" ht="15.75">
      <c r="K238" s="71"/>
      <c r="L238" s="71"/>
      <c r="M238" s="71"/>
    </row>
    <row r="239" spans="11:13" ht="15.75">
      <c r="K239" s="71"/>
      <c r="L239" s="71"/>
      <c r="M239" s="71"/>
    </row>
    <row r="240" spans="11:13" ht="15.75">
      <c r="K240" s="71"/>
      <c r="L240" s="71"/>
      <c r="M240" s="71"/>
    </row>
    <row r="241" spans="11:13" ht="15.75">
      <c r="K241" s="71"/>
      <c r="L241" s="71"/>
      <c r="M241" s="71"/>
    </row>
    <row r="242" spans="11:13" ht="15.75">
      <c r="K242" s="71"/>
      <c r="L242" s="71"/>
      <c r="M242" s="71"/>
    </row>
    <row r="243" spans="11:13" ht="15.75">
      <c r="K243" s="71"/>
      <c r="L243" s="71"/>
      <c r="M243" s="71"/>
    </row>
    <row r="244" spans="11:13" ht="15.75">
      <c r="K244" s="71"/>
      <c r="L244" s="71"/>
      <c r="M244" s="71"/>
    </row>
    <row r="245" spans="11:13" ht="15.75">
      <c r="K245" s="71"/>
      <c r="L245" s="71"/>
      <c r="M245" s="71"/>
    </row>
    <row r="246" spans="11:13" ht="15.75">
      <c r="K246" s="71"/>
      <c r="L246" s="71"/>
      <c r="M246" s="71"/>
    </row>
    <row r="247" spans="11:13" ht="15.75">
      <c r="K247" s="71"/>
      <c r="L247" s="71"/>
      <c r="M247" s="71"/>
    </row>
    <row r="248" spans="11:13" ht="15.75">
      <c r="K248" s="71"/>
      <c r="L248" s="71"/>
      <c r="M248" s="71"/>
    </row>
    <row r="249" spans="11:13" ht="15.75">
      <c r="K249" s="71"/>
      <c r="L249" s="71"/>
      <c r="M249" s="71"/>
    </row>
    <row r="250" spans="11:13" ht="15.75">
      <c r="K250" s="71"/>
      <c r="L250" s="71"/>
      <c r="M250" s="71"/>
    </row>
    <row r="251" spans="11:13" ht="15.75">
      <c r="K251" s="71"/>
      <c r="L251" s="71"/>
      <c r="M251" s="71"/>
    </row>
    <row r="252" spans="11:13" ht="15.75">
      <c r="K252" s="71"/>
      <c r="L252" s="71"/>
      <c r="M252" s="71"/>
    </row>
    <row r="253" spans="11:13" ht="15.75">
      <c r="K253" s="71"/>
      <c r="L253" s="71"/>
      <c r="M253" s="71"/>
    </row>
    <row r="254" spans="11:13" ht="15.75">
      <c r="K254" s="71"/>
      <c r="L254" s="71"/>
      <c r="M254" s="71"/>
    </row>
    <row r="255" spans="11:13" ht="15.75">
      <c r="K255" s="71"/>
      <c r="L255" s="71"/>
      <c r="M255" s="71"/>
    </row>
    <row r="256" spans="11:13" ht="15.75">
      <c r="K256" s="71"/>
      <c r="L256" s="71"/>
      <c r="M256" s="71"/>
    </row>
    <row r="257" spans="11:13" ht="15.75">
      <c r="K257" s="71"/>
      <c r="L257" s="71"/>
      <c r="M257" s="71"/>
    </row>
    <row r="258" spans="11:13" ht="15.75">
      <c r="K258" s="71"/>
      <c r="L258" s="71"/>
      <c r="M258" s="71"/>
    </row>
    <row r="259" spans="11:13" ht="15.75">
      <c r="K259" s="71"/>
      <c r="L259" s="71"/>
      <c r="M259" s="71"/>
    </row>
    <row r="260" spans="11:13" ht="15.75">
      <c r="K260" s="71"/>
      <c r="L260" s="71"/>
      <c r="M260" s="71"/>
    </row>
    <row r="261" spans="11:13" ht="15.75">
      <c r="K261" s="71"/>
      <c r="L261" s="71"/>
      <c r="M261" s="71"/>
    </row>
    <row r="262" spans="11:13" ht="15.75">
      <c r="K262" s="71"/>
      <c r="L262" s="71"/>
      <c r="M262" s="71"/>
    </row>
    <row r="263" spans="11:13" ht="15.75">
      <c r="K263" s="71"/>
      <c r="L263" s="71"/>
      <c r="M263" s="71"/>
    </row>
    <row r="264" spans="11:13" ht="15.75">
      <c r="K264" s="71"/>
      <c r="L264" s="71"/>
      <c r="M264" s="71"/>
    </row>
    <row r="265" spans="11:13" ht="15.75">
      <c r="K265" s="71"/>
      <c r="L265" s="71"/>
      <c r="M265" s="71"/>
    </row>
    <row r="266" spans="11:13" ht="15.75">
      <c r="K266" s="71"/>
      <c r="L266" s="71"/>
      <c r="M266" s="71"/>
    </row>
    <row r="267" spans="11:13" ht="15.75">
      <c r="K267" s="71"/>
      <c r="L267" s="71"/>
      <c r="M267" s="71"/>
    </row>
    <row r="268" spans="11:13" ht="15.75">
      <c r="K268" s="71"/>
      <c r="L268" s="71"/>
      <c r="M268" s="71"/>
    </row>
    <row r="269" spans="11:13" ht="15.75">
      <c r="K269" s="71"/>
      <c r="L269" s="71"/>
      <c r="M269" s="71"/>
    </row>
    <row r="270" spans="11:13" ht="15.75">
      <c r="K270" s="71"/>
      <c r="L270" s="71"/>
      <c r="M270" s="71"/>
    </row>
    <row r="271" spans="11:13" ht="15.75">
      <c r="K271" s="71"/>
      <c r="L271" s="71"/>
      <c r="M271" s="71"/>
    </row>
    <row r="272" spans="11:13" ht="15.75">
      <c r="K272" s="71"/>
      <c r="L272" s="71"/>
      <c r="M272" s="71"/>
    </row>
    <row r="273" spans="11:13" ht="15.75">
      <c r="K273" s="71"/>
      <c r="L273" s="71"/>
      <c r="M273" s="71"/>
    </row>
    <row r="274" spans="11:13" ht="15.75">
      <c r="K274" s="71"/>
      <c r="L274" s="71"/>
      <c r="M274" s="71"/>
    </row>
    <row r="275" spans="11:13" ht="15.75">
      <c r="K275" s="71"/>
      <c r="L275" s="71"/>
      <c r="M275" s="71"/>
    </row>
    <row r="276" spans="11:13" ht="15.75">
      <c r="K276" s="71"/>
      <c r="L276" s="71"/>
      <c r="M276" s="71"/>
    </row>
    <row r="277" spans="11:13" ht="15.75">
      <c r="K277" s="71"/>
      <c r="L277" s="71"/>
      <c r="M277" s="71"/>
    </row>
    <row r="278" spans="11:13" ht="15.75">
      <c r="K278" s="71"/>
      <c r="L278" s="71"/>
      <c r="M278" s="71"/>
    </row>
    <row r="279" spans="11:13" ht="15.75">
      <c r="K279" s="71"/>
      <c r="L279" s="71"/>
      <c r="M279" s="71"/>
    </row>
    <row r="280" spans="11:13" ht="15.75">
      <c r="K280" s="71"/>
      <c r="L280" s="71"/>
      <c r="M280" s="71"/>
    </row>
    <row r="281" spans="11:13" ht="15.75">
      <c r="K281" s="71"/>
      <c r="L281" s="71"/>
      <c r="M281" s="71"/>
    </row>
    <row r="282" spans="11:13" ht="15.75">
      <c r="K282" s="71"/>
      <c r="L282" s="71"/>
      <c r="M282" s="71"/>
    </row>
    <row r="283" spans="11:13" ht="15.75">
      <c r="K283" s="71"/>
      <c r="L283" s="71"/>
      <c r="M283" s="71"/>
    </row>
    <row r="284" spans="11:13" ht="15.75">
      <c r="K284" s="71"/>
      <c r="L284" s="71"/>
      <c r="M284" s="71"/>
    </row>
    <row r="285" spans="11:13" ht="15.75">
      <c r="K285" s="71"/>
      <c r="L285" s="71"/>
      <c r="M285" s="71"/>
    </row>
    <row r="286" spans="11:13" ht="15.75">
      <c r="K286" s="71"/>
      <c r="L286" s="71"/>
      <c r="M286" s="71"/>
    </row>
    <row r="287" spans="11:13" ht="15.75">
      <c r="K287" s="71"/>
      <c r="L287" s="71"/>
      <c r="M287" s="71"/>
    </row>
    <row r="288" spans="11:13" ht="15.75">
      <c r="K288" s="71"/>
      <c r="L288" s="71"/>
      <c r="M288" s="71"/>
    </row>
    <row r="289" spans="11:13" ht="15.75">
      <c r="K289" s="71"/>
      <c r="L289" s="71"/>
      <c r="M289" s="71"/>
    </row>
    <row r="290" spans="11:13" ht="15.75">
      <c r="K290" s="71"/>
      <c r="L290" s="71"/>
      <c r="M290" s="71"/>
    </row>
    <row r="291" spans="11:13" ht="15.75">
      <c r="K291" s="71"/>
      <c r="L291" s="71"/>
      <c r="M291" s="71"/>
    </row>
    <row r="292" spans="11:13" ht="15.75">
      <c r="K292" s="71"/>
      <c r="L292" s="71"/>
      <c r="M292" s="71"/>
    </row>
    <row r="293" spans="11:13" ht="15.75">
      <c r="K293" s="71"/>
      <c r="L293" s="71"/>
      <c r="M293" s="71"/>
    </row>
    <row r="294" spans="11:13" ht="15.75">
      <c r="K294" s="71"/>
      <c r="L294" s="71"/>
      <c r="M294" s="71"/>
    </row>
    <row r="295" spans="11:13" ht="15.75">
      <c r="K295" s="71"/>
      <c r="L295" s="71"/>
      <c r="M295" s="71"/>
    </row>
    <row r="296" spans="11:13" ht="15.75">
      <c r="K296" s="71"/>
      <c r="L296" s="71"/>
      <c r="M296" s="71"/>
    </row>
    <row r="297" spans="11:13" ht="15.75">
      <c r="K297" s="71"/>
      <c r="L297" s="71"/>
      <c r="M297" s="71"/>
    </row>
    <row r="298" spans="11:13" ht="15.75">
      <c r="K298" s="71"/>
      <c r="L298" s="71"/>
      <c r="M298" s="71"/>
    </row>
    <row r="299" spans="11:13" ht="15.75">
      <c r="K299" s="71"/>
      <c r="L299" s="71"/>
      <c r="M299" s="71"/>
    </row>
    <row r="300" spans="11:13" ht="15.75">
      <c r="K300" s="71"/>
      <c r="L300" s="71"/>
      <c r="M300" s="71"/>
    </row>
    <row r="301" spans="11:13" ht="15.75">
      <c r="K301" s="71"/>
      <c r="L301" s="71"/>
      <c r="M301" s="71"/>
    </row>
    <row r="302" spans="11:13" ht="15.75">
      <c r="K302" s="71"/>
      <c r="L302" s="71"/>
      <c r="M302" s="71"/>
    </row>
    <row r="303" spans="11:13" ht="15.75">
      <c r="K303" s="71"/>
      <c r="L303" s="71"/>
      <c r="M303" s="71"/>
    </row>
    <row r="304" spans="11:13" ht="15.75">
      <c r="K304" s="71"/>
      <c r="L304" s="71"/>
      <c r="M304" s="71"/>
    </row>
    <row r="305" spans="11:13" ht="15.75">
      <c r="K305" s="71"/>
      <c r="L305" s="71"/>
      <c r="M305" s="71"/>
    </row>
    <row r="306" spans="11:13" ht="15.75">
      <c r="K306" s="71"/>
      <c r="L306" s="71"/>
      <c r="M306" s="71"/>
    </row>
    <row r="307" spans="11:13" ht="15.75">
      <c r="K307" s="71"/>
      <c r="L307" s="71"/>
      <c r="M307" s="71"/>
    </row>
    <row r="308" spans="11:13" ht="15.75">
      <c r="K308" s="71"/>
      <c r="L308" s="71"/>
      <c r="M308" s="71"/>
    </row>
    <row r="309" spans="11:13" ht="15.75">
      <c r="K309" s="71"/>
      <c r="L309" s="71"/>
      <c r="M309" s="71"/>
    </row>
    <row r="310" spans="11:13" ht="15.75">
      <c r="K310" s="71"/>
      <c r="L310" s="71"/>
      <c r="M310" s="71"/>
    </row>
    <row r="311" spans="11:13" ht="15.75">
      <c r="K311" s="71"/>
      <c r="L311" s="71"/>
      <c r="M311" s="71"/>
    </row>
    <row r="312" spans="11:13" ht="15.75">
      <c r="K312" s="71"/>
      <c r="L312" s="71"/>
      <c r="M312" s="71"/>
    </row>
    <row r="313" spans="11:13" ht="15.75">
      <c r="K313" s="71"/>
      <c r="L313" s="71"/>
      <c r="M313" s="71"/>
    </row>
    <row r="314" spans="11:13" ht="15.75">
      <c r="K314" s="71"/>
      <c r="L314" s="71"/>
      <c r="M314" s="71"/>
    </row>
    <row r="315" spans="11:13" ht="15.75">
      <c r="K315" s="71"/>
      <c r="L315" s="71"/>
      <c r="M315" s="71"/>
    </row>
    <row r="316" spans="11:13" ht="15.75">
      <c r="K316" s="71"/>
      <c r="L316" s="71"/>
      <c r="M316" s="71"/>
    </row>
    <row r="317" spans="11:13" ht="15.75">
      <c r="K317" s="71"/>
      <c r="L317" s="71"/>
      <c r="M317" s="71"/>
    </row>
    <row r="318" spans="11:13" ht="15.75">
      <c r="K318" s="71"/>
      <c r="L318" s="71"/>
      <c r="M318" s="71"/>
    </row>
    <row r="319" spans="11:13" ht="15.75">
      <c r="K319" s="71"/>
      <c r="L319" s="71"/>
      <c r="M319" s="71"/>
    </row>
    <row r="320" spans="11:13" ht="15.75">
      <c r="K320" s="71"/>
      <c r="L320" s="71"/>
      <c r="M320" s="71"/>
    </row>
    <row r="321" spans="11:13" ht="15.75">
      <c r="K321" s="71"/>
      <c r="L321" s="71"/>
      <c r="M321" s="71"/>
    </row>
    <row r="322" spans="11:13" ht="15.75">
      <c r="K322" s="71"/>
      <c r="L322" s="71"/>
      <c r="M322" s="71"/>
    </row>
    <row r="323" spans="11:13" ht="15.75">
      <c r="K323" s="71"/>
      <c r="L323" s="71"/>
      <c r="M323" s="71"/>
    </row>
    <row r="324" spans="11:13" ht="15.75">
      <c r="K324" s="71"/>
      <c r="L324" s="71"/>
      <c r="M324" s="71"/>
    </row>
    <row r="325" spans="11:13" ht="15.75">
      <c r="K325" s="71"/>
      <c r="L325" s="71"/>
      <c r="M325" s="71"/>
    </row>
    <row r="326" spans="11:13" ht="15.75">
      <c r="K326" s="71"/>
      <c r="L326" s="71"/>
      <c r="M326" s="71"/>
    </row>
    <row r="327" spans="11:13" ht="15.75">
      <c r="K327" s="71"/>
      <c r="L327" s="71"/>
      <c r="M327" s="71"/>
    </row>
    <row r="328" spans="11:13" ht="15.75">
      <c r="K328" s="71"/>
      <c r="L328" s="71"/>
      <c r="M328" s="71"/>
    </row>
    <row r="329" spans="11:13" ht="15.75">
      <c r="K329" s="71"/>
      <c r="L329" s="71"/>
      <c r="M329" s="71"/>
    </row>
    <row r="330" spans="11:13" ht="15.75">
      <c r="K330" s="71"/>
      <c r="L330" s="71"/>
      <c r="M330" s="71"/>
    </row>
    <row r="331" spans="11:13" ht="15.75">
      <c r="K331" s="71"/>
      <c r="L331" s="71"/>
      <c r="M331" s="71"/>
    </row>
    <row r="332" spans="11:13" ht="15.75">
      <c r="K332" s="71"/>
      <c r="L332" s="71"/>
      <c r="M332" s="71"/>
    </row>
    <row r="333" spans="11:13" ht="15.75">
      <c r="K333" s="71"/>
      <c r="L333" s="71"/>
      <c r="M333" s="71"/>
    </row>
    <row r="334" spans="11:13" ht="15.75">
      <c r="K334" s="71"/>
      <c r="L334" s="71"/>
      <c r="M334" s="71"/>
    </row>
    <row r="335" spans="11:13" ht="15.75">
      <c r="K335" s="71"/>
      <c r="L335" s="71"/>
      <c r="M335" s="71"/>
    </row>
    <row r="336" spans="11:13" ht="15.75">
      <c r="K336" s="71"/>
      <c r="L336" s="71"/>
      <c r="M336" s="71"/>
    </row>
    <row r="337" spans="11:13" ht="15.75">
      <c r="K337" s="71"/>
      <c r="L337" s="71"/>
      <c r="M337" s="71"/>
    </row>
    <row r="338" spans="11:13" ht="15.75">
      <c r="K338" s="71"/>
      <c r="L338" s="71"/>
      <c r="M338" s="71"/>
    </row>
    <row r="339" spans="11:13" ht="15.75">
      <c r="K339" s="71"/>
      <c r="L339" s="71"/>
      <c r="M339" s="71"/>
    </row>
    <row r="340" spans="11:13" ht="15.75">
      <c r="K340" s="71"/>
      <c r="L340" s="71"/>
      <c r="M340" s="71"/>
    </row>
    <row r="341" spans="11:13" ht="15.75">
      <c r="K341" s="71"/>
      <c r="L341" s="71"/>
      <c r="M341" s="71"/>
    </row>
    <row r="342" spans="11:13" ht="15.75">
      <c r="K342" s="71"/>
      <c r="L342" s="71"/>
      <c r="M342" s="71"/>
    </row>
    <row r="343" spans="11:13" ht="15.75">
      <c r="K343" s="71"/>
      <c r="L343" s="71"/>
      <c r="M343" s="71"/>
    </row>
    <row r="344" spans="11:13" ht="15.75">
      <c r="K344" s="71"/>
      <c r="L344" s="71"/>
      <c r="M344" s="71"/>
    </row>
    <row r="345" spans="11:13" ht="15.75">
      <c r="K345" s="71"/>
      <c r="L345" s="71"/>
      <c r="M345" s="71"/>
    </row>
    <row r="346" spans="11:13" ht="15.75">
      <c r="K346" s="71"/>
      <c r="L346" s="71"/>
      <c r="M346" s="71"/>
    </row>
    <row r="347" spans="11:13" ht="15.75">
      <c r="K347" s="71"/>
      <c r="L347" s="71"/>
      <c r="M347" s="71"/>
    </row>
    <row r="348" spans="11:13" ht="15.75">
      <c r="K348" s="71"/>
      <c r="L348" s="71"/>
      <c r="M348" s="71"/>
    </row>
    <row r="349" spans="11:13" ht="15.75">
      <c r="K349" s="71"/>
      <c r="L349" s="71"/>
      <c r="M349" s="71"/>
    </row>
    <row r="350" spans="11:13" ht="15.75">
      <c r="K350" s="71"/>
      <c r="L350" s="71"/>
      <c r="M350" s="71"/>
    </row>
    <row r="351" spans="11:13" ht="15.75">
      <c r="K351" s="71"/>
      <c r="L351" s="71"/>
      <c r="M351" s="71"/>
    </row>
    <row r="352" spans="11:13" ht="15.75">
      <c r="K352" s="71"/>
      <c r="L352" s="71"/>
      <c r="M352" s="71"/>
    </row>
    <row r="353" spans="11:13" ht="15.75">
      <c r="K353" s="71"/>
      <c r="L353" s="71"/>
      <c r="M353" s="71"/>
    </row>
    <row r="354" spans="11:13" ht="15.75">
      <c r="K354" s="71"/>
      <c r="L354" s="71"/>
      <c r="M354" s="71"/>
    </row>
    <row r="355" spans="11:13" ht="15.75">
      <c r="K355" s="71"/>
      <c r="L355" s="71"/>
      <c r="M355" s="71"/>
    </row>
    <row r="356" spans="11:13" ht="15.75">
      <c r="K356" s="71"/>
      <c r="L356" s="71"/>
      <c r="M356" s="71"/>
    </row>
    <row r="357" spans="11:13" ht="15.75">
      <c r="K357" s="71"/>
      <c r="L357" s="71"/>
      <c r="M357" s="71"/>
    </row>
    <row r="358" spans="11:13" ht="15.75">
      <c r="K358" s="71"/>
      <c r="L358" s="71"/>
      <c r="M358" s="71"/>
    </row>
    <row r="359" spans="11:13" ht="15.75">
      <c r="K359" s="71"/>
      <c r="L359" s="71"/>
      <c r="M359" s="71"/>
    </row>
    <row r="360" spans="11:13" ht="15.75">
      <c r="K360" s="71"/>
      <c r="L360" s="71"/>
      <c r="M360" s="71"/>
    </row>
    <row r="361" spans="11:13" ht="15.75">
      <c r="K361" s="71"/>
      <c r="L361" s="71"/>
      <c r="M361" s="71"/>
    </row>
    <row r="362" spans="11:13" ht="15.75">
      <c r="K362" s="71"/>
      <c r="L362" s="71"/>
      <c r="M362" s="71"/>
    </row>
    <row r="363" spans="11:13" ht="15.75">
      <c r="K363" s="71"/>
      <c r="L363" s="71"/>
      <c r="M363" s="71"/>
    </row>
    <row r="364" spans="11:13" ht="15.75">
      <c r="K364" s="71"/>
      <c r="L364" s="71"/>
      <c r="M364" s="71"/>
    </row>
    <row r="365" spans="11:13" ht="15.75">
      <c r="K365" s="71"/>
      <c r="L365" s="71"/>
      <c r="M365" s="71"/>
    </row>
    <row r="366" spans="11:13" ht="15.75">
      <c r="K366" s="71"/>
      <c r="L366" s="71"/>
      <c r="M366" s="71"/>
    </row>
    <row r="367" spans="11:13" ht="15.75">
      <c r="K367" s="71"/>
      <c r="L367" s="71"/>
      <c r="M367" s="71"/>
    </row>
    <row r="368" spans="11:13" ht="15.75">
      <c r="K368" s="71"/>
      <c r="L368" s="71"/>
      <c r="M368" s="71"/>
    </row>
    <row r="369" spans="11:13" ht="15.75">
      <c r="K369" s="71"/>
      <c r="L369" s="71"/>
      <c r="M369" s="71"/>
    </row>
    <row r="370" spans="11:13" ht="15.75">
      <c r="K370" s="71"/>
      <c r="L370" s="71"/>
      <c r="M370" s="71"/>
    </row>
    <row r="371" spans="11:13" ht="15.75">
      <c r="K371" s="71"/>
      <c r="L371" s="71"/>
      <c r="M371" s="71"/>
    </row>
    <row r="372" spans="11:13" ht="15.75">
      <c r="K372" s="71"/>
      <c r="L372" s="71"/>
      <c r="M372" s="71"/>
    </row>
    <row r="373" spans="11:13" ht="15.75">
      <c r="K373" s="71"/>
      <c r="L373" s="71"/>
      <c r="M373" s="71"/>
    </row>
    <row r="374" spans="11:13" ht="15.75">
      <c r="K374" s="71"/>
      <c r="L374" s="71"/>
      <c r="M374" s="71"/>
    </row>
    <row r="375" spans="11:13" ht="15.75">
      <c r="K375" s="71"/>
      <c r="L375" s="71"/>
      <c r="M375" s="71"/>
    </row>
    <row r="376" spans="11:13" ht="15.75">
      <c r="K376" s="71"/>
      <c r="L376" s="71"/>
      <c r="M376" s="71"/>
    </row>
    <row r="377" spans="11:13" ht="15.75">
      <c r="K377" s="71"/>
      <c r="L377" s="71"/>
      <c r="M377" s="71"/>
    </row>
    <row r="378" spans="11:13" ht="15.75">
      <c r="K378" s="71"/>
      <c r="L378" s="71"/>
      <c r="M378" s="71"/>
    </row>
    <row r="379" spans="11:13" ht="15.75">
      <c r="K379" s="71"/>
      <c r="L379" s="71"/>
      <c r="M379" s="71"/>
    </row>
    <row r="380" spans="11:13" ht="15.75">
      <c r="K380" s="71"/>
      <c r="L380" s="71"/>
      <c r="M380" s="71"/>
    </row>
    <row r="381" spans="11:13" ht="15.75">
      <c r="K381" s="71"/>
      <c r="L381" s="71"/>
      <c r="M381" s="71"/>
    </row>
    <row r="382" spans="11:13" ht="15.75">
      <c r="K382" s="71"/>
      <c r="L382" s="71"/>
      <c r="M382" s="71"/>
    </row>
    <row r="383" spans="11:13" ht="15.75">
      <c r="K383" s="71"/>
      <c r="L383" s="71"/>
      <c r="M383" s="71"/>
    </row>
    <row r="384" spans="11:13" ht="15.75">
      <c r="K384" s="71"/>
      <c r="L384" s="71"/>
      <c r="M384" s="71"/>
    </row>
    <row r="385" spans="11:13" ht="15.75">
      <c r="K385" s="71"/>
      <c r="L385" s="71"/>
      <c r="M385" s="71"/>
    </row>
    <row r="386" spans="11:13" ht="15.75">
      <c r="K386" s="71"/>
      <c r="L386" s="71"/>
      <c r="M386" s="71"/>
    </row>
    <row r="387" spans="11:13" ht="15.75">
      <c r="K387" s="71"/>
      <c r="L387" s="71"/>
      <c r="M387" s="71"/>
    </row>
    <row r="388" spans="11:13" ht="15.75">
      <c r="K388" s="71"/>
      <c r="L388" s="71"/>
      <c r="M388" s="71"/>
    </row>
    <row r="389" spans="11:13" ht="15.75">
      <c r="K389" s="71"/>
      <c r="L389" s="71"/>
      <c r="M389" s="71"/>
    </row>
    <row r="390" spans="11:13" ht="15.75">
      <c r="K390" s="71"/>
      <c r="L390" s="71"/>
      <c r="M390" s="71"/>
    </row>
    <row r="391" spans="11:13" ht="15.75">
      <c r="K391" s="71"/>
      <c r="L391" s="71"/>
      <c r="M391" s="71"/>
    </row>
    <row r="392" spans="11:13" ht="15.75">
      <c r="K392" s="71"/>
      <c r="L392" s="71"/>
      <c r="M392" s="71"/>
    </row>
    <row r="393" spans="11:13" ht="15.75">
      <c r="K393" s="71"/>
      <c r="L393" s="71"/>
      <c r="M393" s="71"/>
    </row>
    <row r="394" spans="11:13" ht="15.75">
      <c r="K394" s="71"/>
      <c r="L394" s="71"/>
      <c r="M394" s="71"/>
    </row>
    <row r="395" spans="11:13" ht="15.75">
      <c r="K395" s="71"/>
      <c r="L395" s="71"/>
      <c r="M395" s="71"/>
    </row>
    <row r="396" spans="11:13" ht="15.75">
      <c r="K396" s="71"/>
      <c r="L396" s="71"/>
      <c r="M396" s="71"/>
    </row>
    <row r="397" spans="11:13" ht="15.75">
      <c r="K397" s="71"/>
      <c r="L397" s="71"/>
      <c r="M397" s="71"/>
    </row>
    <row r="398" spans="11:13" ht="15.75">
      <c r="K398" s="71"/>
      <c r="L398" s="71"/>
      <c r="M398" s="71"/>
    </row>
    <row r="399" spans="11:13" ht="15.75">
      <c r="K399" s="71"/>
      <c r="L399" s="71"/>
      <c r="M399" s="71"/>
    </row>
    <row r="400" spans="11:13" ht="15.75">
      <c r="K400" s="71"/>
      <c r="L400" s="71"/>
      <c r="M400" s="71"/>
    </row>
    <row r="401" spans="11:13" ht="15.75">
      <c r="K401" s="71"/>
      <c r="L401" s="71"/>
      <c r="M401" s="71"/>
    </row>
    <row r="402" spans="11:13" ht="15.75">
      <c r="K402" s="71"/>
      <c r="L402" s="71"/>
      <c r="M402" s="71"/>
    </row>
    <row r="403" spans="11:13" ht="15.75">
      <c r="K403" s="71"/>
      <c r="L403" s="71"/>
      <c r="M403" s="71"/>
    </row>
    <row r="404" spans="11:13" ht="15.75">
      <c r="K404" s="71"/>
      <c r="L404" s="71"/>
      <c r="M404" s="71"/>
    </row>
    <row r="405" spans="11:13" ht="15.75">
      <c r="K405" s="71"/>
      <c r="L405" s="71"/>
      <c r="M405" s="71"/>
    </row>
    <row r="406" spans="11:13" ht="15.75">
      <c r="K406" s="71"/>
      <c r="L406" s="71"/>
      <c r="M406" s="71"/>
    </row>
    <row r="407" spans="11:13" ht="15.75">
      <c r="K407" s="71"/>
      <c r="L407" s="71"/>
      <c r="M407" s="71"/>
    </row>
    <row r="408" spans="11:13" ht="15.75">
      <c r="K408" s="71"/>
      <c r="L408" s="71"/>
      <c r="M408" s="71"/>
    </row>
    <row r="409" spans="11:13" ht="15.75">
      <c r="K409" s="71"/>
      <c r="L409" s="71"/>
      <c r="M409" s="71"/>
    </row>
    <row r="410" spans="11:13" ht="15.75">
      <c r="K410" s="71"/>
      <c r="L410" s="71"/>
      <c r="M410" s="71"/>
    </row>
    <row r="411" spans="11:13" ht="15.75">
      <c r="K411" s="71"/>
      <c r="L411" s="71"/>
      <c r="M411" s="71"/>
    </row>
    <row r="412" spans="11:13" ht="15.75">
      <c r="K412" s="71"/>
      <c r="L412" s="71"/>
      <c r="M412" s="71"/>
    </row>
    <row r="413" spans="11:13" ht="15.75">
      <c r="K413" s="71"/>
      <c r="L413" s="71"/>
      <c r="M413" s="71"/>
    </row>
    <row r="414" spans="11:13" ht="15.75">
      <c r="K414" s="71"/>
      <c r="L414" s="71"/>
      <c r="M414" s="71"/>
    </row>
    <row r="415" spans="11:13" ht="15.75">
      <c r="K415" s="71"/>
      <c r="L415" s="71"/>
      <c r="M415" s="71"/>
    </row>
    <row r="416" spans="11:13" ht="15.75">
      <c r="K416" s="71"/>
      <c r="L416" s="71"/>
      <c r="M416" s="71"/>
    </row>
    <row r="417" spans="11:13" ht="15.75">
      <c r="K417" s="71"/>
      <c r="L417" s="71"/>
      <c r="M417" s="71"/>
    </row>
    <row r="418" spans="11:13" ht="15.75">
      <c r="K418" s="71"/>
      <c r="L418" s="71"/>
      <c r="M418" s="71"/>
    </row>
    <row r="419" spans="11:13" ht="15.75">
      <c r="K419" s="71"/>
      <c r="L419" s="71"/>
      <c r="M419" s="71"/>
    </row>
    <row r="420" spans="11:13" ht="15.75">
      <c r="K420" s="71"/>
      <c r="L420" s="71"/>
      <c r="M420" s="71"/>
    </row>
    <row r="421" spans="11:13" ht="15.75">
      <c r="K421" s="71"/>
      <c r="L421" s="71"/>
      <c r="M421" s="71"/>
    </row>
    <row r="422" spans="11:13" ht="15.75">
      <c r="K422" s="71"/>
      <c r="L422" s="71"/>
      <c r="M422" s="71"/>
    </row>
    <row r="423" spans="11:13" ht="15.75">
      <c r="K423" s="71"/>
      <c r="L423" s="71"/>
      <c r="M423" s="71"/>
    </row>
    <row r="424" spans="11:13" ht="15.75">
      <c r="K424" s="71"/>
      <c r="L424" s="71"/>
      <c r="M424" s="71"/>
    </row>
    <row r="425" spans="11:13" ht="15.75">
      <c r="K425" s="71"/>
      <c r="L425" s="71"/>
      <c r="M425" s="71"/>
    </row>
    <row r="426" spans="11:13" ht="15.75">
      <c r="K426" s="71"/>
      <c r="L426" s="71"/>
      <c r="M426" s="71"/>
    </row>
    <row r="427" spans="11:13" ht="15.75">
      <c r="K427" s="71"/>
      <c r="L427" s="71"/>
      <c r="M427" s="71"/>
    </row>
    <row r="428" spans="11:13" ht="15.75">
      <c r="K428" s="71"/>
      <c r="L428" s="71"/>
      <c r="M428" s="71"/>
    </row>
    <row r="429" spans="11:13" ht="15.75">
      <c r="K429" s="71"/>
      <c r="L429" s="71"/>
      <c r="M429" s="71"/>
    </row>
    <row r="430" spans="11:13" ht="15.75">
      <c r="K430" s="71"/>
      <c r="L430" s="71"/>
      <c r="M430" s="71"/>
    </row>
    <row r="431" spans="11:13" ht="15.75">
      <c r="K431" s="71"/>
      <c r="L431" s="71"/>
      <c r="M431" s="71"/>
    </row>
    <row r="432" spans="11:13" ht="15.75">
      <c r="K432" s="71"/>
      <c r="L432" s="71"/>
      <c r="M432" s="71"/>
    </row>
    <row r="433" spans="11:13" ht="15.75">
      <c r="K433" s="71"/>
      <c r="L433" s="71"/>
      <c r="M433" s="71"/>
    </row>
    <row r="434" spans="11:13" ht="15.75">
      <c r="K434" s="71"/>
      <c r="L434" s="71"/>
      <c r="M434" s="71"/>
    </row>
    <row r="435" spans="11:13" ht="15.75">
      <c r="K435" s="71"/>
      <c r="L435" s="71"/>
      <c r="M435" s="71"/>
    </row>
    <row r="436" spans="11:13" ht="15.75">
      <c r="K436" s="71"/>
      <c r="L436" s="71"/>
      <c r="M436" s="71"/>
    </row>
    <row r="437" spans="11:13" ht="15.75">
      <c r="K437" s="71"/>
      <c r="L437" s="71"/>
      <c r="M437" s="71"/>
    </row>
    <row r="438" spans="11:13" ht="15.75">
      <c r="K438" s="71"/>
      <c r="L438" s="71"/>
      <c r="M438" s="71"/>
    </row>
    <row r="439" spans="11:13" ht="15.75">
      <c r="K439" s="71"/>
      <c r="L439" s="71"/>
      <c r="M439" s="71"/>
    </row>
    <row r="440" spans="11:13" ht="15.75">
      <c r="K440" s="71"/>
      <c r="L440" s="71"/>
      <c r="M440" s="71"/>
    </row>
    <row r="441" spans="11:13" ht="15.75">
      <c r="K441" s="71"/>
      <c r="L441" s="71"/>
      <c r="M441" s="71"/>
    </row>
    <row r="442" spans="11:13" ht="15.75">
      <c r="K442" s="71"/>
      <c r="L442" s="71"/>
      <c r="M442" s="71"/>
    </row>
    <row r="443" spans="11:13" ht="15.75">
      <c r="K443" s="71"/>
      <c r="L443" s="71"/>
      <c r="M443" s="71"/>
    </row>
    <row r="444" spans="11:13" ht="15.75">
      <c r="K444" s="71"/>
      <c r="L444" s="71"/>
      <c r="M444" s="71"/>
    </row>
    <row r="445" spans="11:13" ht="15.75">
      <c r="K445" s="71"/>
      <c r="L445" s="71"/>
      <c r="M445" s="71"/>
    </row>
    <row r="446" spans="11:13" ht="15.75">
      <c r="K446" s="71"/>
      <c r="L446" s="71"/>
      <c r="M446" s="71"/>
    </row>
    <row r="447" spans="11:13" ht="15.75">
      <c r="K447" s="71"/>
      <c r="L447" s="71"/>
      <c r="M447" s="71"/>
    </row>
    <row r="448" spans="11:13" ht="15.75">
      <c r="K448" s="71"/>
      <c r="L448" s="71"/>
      <c r="M448" s="71"/>
    </row>
    <row r="449" spans="11:13" ht="15.75">
      <c r="K449" s="71"/>
      <c r="L449" s="71"/>
      <c r="M449" s="71"/>
    </row>
    <row r="450" spans="11:13" ht="15.75">
      <c r="K450" s="71"/>
      <c r="L450" s="71"/>
      <c r="M450" s="71"/>
    </row>
    <row r="451" spans="11:13" ht="15.75">
      <c r="K451" s="71"/>
      <c r="L451" s="71"/>
      <c r="M451" s="71"/>
    </row>
    <row r="452" spans="11:13" ht="15.75">
      <c r="K452" s="71"/>
      <c r="L452" s="71"/>
      <c r="M452" s="71"/>
    </row>
    <row r="453" spans="11:13" ht="15.75">
      <c r="K453" s="71"/>
      <c r="L453" s="71"/>
      <c r="M453" s="71"/>
    </row>
    <row r="454" spans="11:13" ht="15.75">
      <c r="K454" s="71"/>
      <c r="L454" s="71"/>
      <c r="M454" s="71"/>
    </row>
    <row r="455" spans="11:13" ht="15.75">
      <c r="K455" s="71"/>
      <c r="L455" s="71"/>
      <c r="M455" s="71"/>
    </row>
    <row r="456" spans="11:13" ht="15.75">
      <c r="K456" s="71"/>
      <c r="L456" s="71"/>
      <c r="M456" s="71"/>
    </row>
    <row r="457" spans="11:13" ht="15.75">
      <c r="K457" s="71"/>
      <c r="L457" s="71"/>
      <c r="M457" s="71"/>
    </row>
    <row r="458" spans="11:13" ht="15.75">
      <c r="K458" s="71"/>
      <c r="L458" s="71"/>
      <c r="M458" s="71"/>
    </row>
    <row r="459" spans="11:13" ht="15.75">
      <c r="K459" s="71"/>
      <c r="L459" s="71"/>
      <c r="M459" s="71"/>
    </row>
    <row r="460" spans="11:13" ht="15.75">
      <c r="K460" s="71"/>
      <c r="L460" s="71"/>
      <c r="M460" s="71"/>
    </row>
    <row r="461" spans="11:13" ht="15.75">
      <c r="K461" s="71"/>
      <c r="L461" s="71"/>
      <c r="M461" s="71"/>
    </row>
    <row r="462" spans="11:13" ht="15.75">
      <c r="K462" s="71"/>
      <c r="L462" s="71"/>
      <c r="M462" s="71"/>
    </row>
    <row r="463" spans="11:13" ht="15.75">
      <c r="K463" s="71"/>
      <c r="L463" s="71"/>
      <c r="M463" s="71"/>
    </row>
    <row r="464" spans="11:13" ht="15.75">
      <c r="K464" s="71"/>
      <c r="L464" s="71"/>
      <c r="M464" s="71"/>
    </row>
    <row r="465" spans="11:13" ht="15.75">
      <c r="K465" s="71"/>
      <c r="L465" s="71"/>
      <c r="M465" s="71"/>
    </row>
    <row r="466" spans="11:13" ht="15.75">
      <c r="K466" s="71"/>
      <c r="L466" s="71"/>
      <c r="M466" s="71"/>
    </row>
    <row r="467" spans="11:13" ht="15.75">
      <c r="K467" s="71"/>
      <c r="L467" s="71"/>
      <c r="M467" s="71"/>
    </row>
    <row r="468" spans="11:13" ht="15.75">
      <c r="K468" s="71"/>
      <c r="L468" s="71"/>
      <c r="M468" s="71"/>
    </row>
    <row r="469" spans="11:13" ht="15.75">
      <c r="K469" s="71"/>
      <c r="L469" s="71"/>
      <c r="M469" s="71"/>
    </row>
    <row r="470" spans="11:13" ht="15.75">
      <c r="K470" s="71"/>
      <c r="L470" s="71"/>
      <c r="M470" s="71"/>
    </row>
    <row r="471" spans="11:13" ht="15.75">
      <c r="K471" s="71"/>
      <c r="L471" s="71"/>
      <c r="M471" s="71"/>
    </row>
    <row r="472" spans="11:13" ht="15.75">
      <c r="K472" s="71"/>
      <c r="L472" s="71"/>
      <c r="M472" s="71"/>
    </row>
    <row r="473" spans="11:13" ht="15.75">
      <c r="K473" s="71"/>
      <c r="L473" s="71"/>
      <c r="M473" s="71"/>
    </row>
    <row r="474" spans="11:13" ht="15.75">
      <c r="K474" s="71"/>
      <c r="L474" s="71"/>
      <c r="M474" s="71"/>
    </row>
    <row r="475" spans="11:13" ht="15.75">
      <c r="K475" s="71"/>
      <c r="L475" s="71"/>
      <c r="M475" s="71"/>
    </row>
    <row r="476" spans="11:13" ht="15.75">
      <c r="K476" s="71"/>
      <c r="L476" s="71"/>
      <c r="M476" s="71"/>
    </row>
    <row r="477" spans="11:13" ht="15.75">
      <c r="K477" s="71"/>
      <c r="L477" s="71"/>
      <c r="M477" s="71"/>
    </row>
    <row r="478" spans="11:13" ht="15.75">
      <c r="K478" s="71"/>
      <c r="L478" s="71"/>
      <c r="M478" s="71"/>
    </row>
    <row r="479" spans="11:13" ht="15.75">
      <c r="K479" s="71"/>
      <c r="L479" s="71"/>
      <c r="M479" s="71"/>
    </row>
    <row r="480" spans="11:13" ht="15.75">
      <c r="K480" s="71"/>
      <c r="L480" s="71"/>
      <c r="M480" s="71"/>
    </row>
    <row r="481" spans="11:13" ht="15.75">
      <c r="K481" s="71"/>
      <c r="L481" s="71"/>
      <c r="M481" s="71"/>
    </row>
    <row r="482" spans="11:13" ht="15.75">
      <c r="K482" s="71"/>
      <c r="L482" s="71"/>
      <c r="M482" s="71"/>
    </row>
    <row r="483" spans="11:13" ht="15.75">
      <c r="K483" s="71"/>
      <c r="L483" s="71"/>
      <c r="M483" s="71"/>
    </row>
    <row r="484" spans="11:13" ht="15.75">
      <c r="K484" s="71"/>
      <c r="L484" s="71"/>
      <c r="M484" s="71"/>
    </row>
    <row r="485" spans="11:13" ht="15.75">
      <c r="K485" s="71"/>
      <c r="L485" s="71"/>
      <c r="M485" s="71"/>
    </row>
    <row r="486" spans="11:13" ht="15.75">
      <c r="K486" s="71"/>
      <c r="L486" s="71"/>
      <c r="M486" s="71"/>
    </row>
    <row r="487" spans="11:13" ht="15.75">
      <c r="K487" s="71"/>
      <c r="L487" s="71"/>
      <c r="M487" s="71"/>
    </row>
    <row r="488" spans="11:13" ht="15.75">
      <c r="K488" s="71"/>
      <c r="L488" s="71"/>
      <c r="M488" s="71"/>
    </row>
    <row r="489" spans="11:13" ht="15.75">
      <c r="K489" s="71"/>
      <c r="L489" s="71"/>
      <c r="M489" s="71"/>
    </row>
    <row r="490" spans="11:13" ht="15.75">
      <c r="K490" s="71"/>
      <c r="L490" s="71"/>
      <c r="M490" s="71"/>
    </row>
    <row r="491" spans="11:13" ht="15.75">
      <c r="K491" s="71"/>
      <c r="L491" s="71"/>
      <c r="M491" s="71"/>
    </row>
    <row r="492" spans="11:13" ht="15.75">
      <c r="K492" s="71"/>
      <c r="L492" s="71"/>
      <c r="M492" s="71"/>
    </row>
    <row r="493" spans="11:13" ht="15.75">
      <c r="K493" s="71"/>
      <c r="L493" s="71"/>
      <c r="M493" s="71"/>
    </row>
    <row r="494" spans="11:13" ht="15.75">
      <c r="K494" s="71"/>
      <c r="L494" s="71"/>
      <c r="M494" s="71"/>
    </row>
    <row r="495" spans="11:13" ht="15.75">
      <c r="K495" s="71"/>
      <c r="L495" s="71"/>
      <c r="M495" s="71"/>
    </row>
    <row r="496" spans="11:13" ht="15.75">
      <c r="K496" s="71"/>
      <c r="L496" s="71"/>
      <c r="M496" s="71"/>
    </row>
    <row r="497" spans="11:13" ht="15.75">
      <c r="K497" s="71"/>
      <c r="L497" s="71"/>
      <c r="M497" s="71"/>
    </row>
    <row r="498" spans="11:13" ht="15.75">
      <c r="K498" s="71"/>
      <c r="L498" s="71"/>
      <c r="M498" s="71"/>
    </row>
    <row r="499" spans="11:13" ht="15.75">
      <c r="K499" s="71"/>
      <c r="L499" s="71"/>
      <c r="M499" s="71"/>
    </row>
    <row r="500" spans="11:13" ht="15.75">
      <c r="K500" s="71"/>
      <c r="L500" s="71"/>
      <c r="M500" s="71"/>
    </row>
    <row r="501" spans="11:13" ht="15.75">
      <c r="K501" s="71"/>
      <c r="L501" s="71"/>
      <c r="M501" s="71"/>
    </row>
    <row r="502" spans="11:13" ht="15.75">
      <c r="K502" s="71"/>
      <c r="L502" s="71"/>
      <c r="M502" s="71"/>
    </row>
    <row r="503" spans="11:13" ht="15.75">
      <c r="K503" s="71"/>
      <c r="L503" s="71"/>
      <c r="M503" s="71"/>
    </row>
    <row r="504" spans="11:13" ht="15.75">
      <c r="K504" s="71"/>
      <c r="L504" s="71"/>
      <c r="M504" s="71"/>
    </row>
    <row r="505" spans="11:13" ht="15.75">
      <c r="K505" s="71"/>
      <c r="L505" s="71"/>
      <c r="M505" s="71"/>
    </row>
    <row r="506" spans="11:13" ht="15.75">
      <c r="K506" s="71"/>
      <c r="L506" s="71"/>
      <c r="M506" s="71"/>
    </row>
    <row r="507" spans="11:13" ht="15.75">
      <c r="K507" s="71"/>
      <c r="L507" s="71"/>
      <c r="M507" s="71"/>
    </row>
    <row r="508" spans="11:13" ht="15.75">
      <c r="K508" s="71"/>
      <c r="L508" s="71"/>
      <c r="M508" s="71"/>
    </row>
    <row r="509" spans="11:13" ht="15.75">
      <c r="K509" s="71"/>
      <c r="L509" s="71"/>
      <c r="M509" s="71"/>
    </row>
    <row r="510" spans="11:13" ht="15.75">
      <c r="K510" s="71"/>
      <c r="L510" s="71"/>
      <c r="M510" s="71"/>
    </row>
    <row r="511" spans="11:13" ht="15.75">
      <c r="K511" s="71"/>
      <c r="L511" s="71"/>
      <c r="M511" s="71"/>
    </row>
    <row r="512" spans="11:13" ht="15.75">
      <c r="K512" s="71"/>
      <c r="L512" s="71"/>
      <c r="M512" s="71"/>
    </row>
    <row r="513" spans="11:13" ht="15.75">
      <c r="K513" s="71"/>
      <c r="L513" s="71"/>
      <c r="M513" s="71"/>
    </row>
    <row r="514" spans="11:13" ht="15.75">
      <c r="K514" s="71"/>
      <c r="L514" s="71"/>
      <c r="M514" s="71"/>
    </row>
    <row r="515" spans="11:13" ht="15.75">
      <c r="K515" s="71"/>
      <c r="L515" s="71"/>
      <c r="M515" s="71"/>
    </row>
    <row r="516" spans="11:13" ht="15.75">
      <c r="K516" s="71"/>
      <c r="L516" s="71"/>
      <c r="M516" s="71"/>
    </row>
    <row r="517" spans="11:13" ht="15.75">
      <c r="K517" s="71"/>
      <c r="L517" s="71"/>
      <c r="M517" s="71"/>
    </row>
    <row r="518" spans="11:13" ht="15.75">
      <c r="K518" s="71"/>
      <c r="L518" s="71"/>
      <c r="M518" s="71"/>
    </row>
    <row r="519" spans="11:13" ht="15.75">
      <c r="K519" s="71"/>
      <c r="L519" s="71"/>
      <c r="M519" s="71"/>
    </row>
    <row r="520" spans="11:13" ht="15.75">
      <c r="K520" s="71"/>
      <c r="L520" s="71"/>
      <c r="M520" s="71"/>
    </row>
    <row r="521" spans="11:13" ht="15.75">
      <c r="K521" s="71"/>
      <c r="L521" s="71"/>
      <c r="M521" s="71"/>
    </row>
    <row r="522" spans="11:13" ht="15.75">
      <c r="K522" s="71"/>
      <c r="L522" s="71"/>
      <c r="M522" s="71"/>
    </row>
    <row r="523" spans="11:13" ht="15.75">
      <c r="K523" s="71"/>
      <c r="L523" s="71"/>
      <c r="M523" s="71"/>
    </row>
    <row r="524" spans="11:13" ht="15.75">
      <c r="K524" s="71"/>
      <c r="L524" s="71"/>
      <c r="M524" s="71"/>
    </row>
    <row r="525" spans="11:13" ht="15.75">
      <c r="K525" s="71"/>
      <c r="L525" s="71"/>
      <c r="M525" s="71"/>
    </row>
    <row r="526" spans="11:13" ht="15.75">
      <c r="K526" s="71"/>
      <c r="L526" s="71"/>
      <c r="M526" s="71"/>
    </row>
    <row r="527" spans="11:13" ht="15.75">
      <c r="K527" s="71"/>
      <c r="L527" s="71"/>
      <c r="M527" s="71"/>
    </row>
    <row r="528" spans="11:13" ht="15.75">
      <c r="K528" s="71"/>
      <c r="L528" s="71"/>
      <c r="M528" s="71"/>
    </row>
    <row r="529" spans="11:13" ht="15.75">
      <c r="K529" s="71"/>
      <c r="L529" s="71"/>
      <c r="M529" s="71"/>
    </row>
    <row r="530" spans="11:13" ht="15.75">
      <c r="K530" s="71"/>
      <c r="L530" s="71"/>
      <c r="M530" s="71"/>
    </row>
    <row r="531" spans="11:13" ht="15.75">
      <c r="K531" s="71"/>
      <c r="L531" s="71"/>
      <c r="M531" s="71"/>
    </row>
    <row r="532" spans="11:13" ht="15.75">
      <c r="K532" s="71"/>
      <c r="L532" s="71"/>
      <c r="M532" s="71"/>
    </row>
    <row r="533" spans="11:13" ht="15.75">
      <c r="K533" s="71"/>
      <c r="L533" s="71"/>
      <c r="M533" s="71"/>
    </row>
    <row r="534" spans="11:13" ht="15.75">
      <c r="K534" s="71"/>
      <c r="L534" s="71"/>
      <c r="M534" s="71"/>
    </row>
    <row r="535" spans="11:13" ht="15.75">
      <c r="K535" s="71"/>
      <c r="L535" s="71"/>
      <c r="M535" s="71"/>
    </row>
    <row r="536" spans="11:13" ht="15.75">
      <c r="K536" s="71"/>
      <c r="L536" s="71"/>
      <c r="M536" s="71"/>
    </row>
    <row r="537" spans="11:13" ht="15.75">
      <c r="K537" s="71"/>
      <c r="L537" s="71"/>
      <c r="M537" s="71"/>
    </row>
    <row r="538" spans="11:13" ht="15.75">
      <c r="K538" s="71"/>
      <c r="L538" s="71"/>
      <c r="M538" s="71"/>
    </row>
    <row r="539" spans="11:13" ht="15.75">
      <c r="K539" s="71"/>
      <c r="L539" s="71"/>
      <c r="M539" s="71"/>
    </row>
    <row r="540" spans="11:13" ht="15.75">
      <c r="K540" s="71"/>
      <c r="L540" s="71"/>
      <c r="M540" s="71"/>
    </row>
    <row r="541" spans="11:13" ht="15.75">
      <c r="K541" s="71"/>
      <c r="L541" s="71"/>
      <c r="M541" s="71"/>
    </row>
    <row r="542" spans="11:13" ht="15.75">
      <c r="K542" s="71"/>
      <c r="L542" s="71"/>
      <c r="M542" s="71"/>
    </row>
    <row r="543" spans="11:13" ht="15.75">
      <c r="K543" s="71"/>
      <c r="L543" s="71"/>
      <c r="M543" s="71"/>
    </row>
    <row r="544" spans="11:13" ht="15.75">
      <c r="K544" s="71"/>
      <c r="L544" s="71"/>
      <c r="M544" s="71"/>
    </row>
    <row r="545" spans="11:13" ht="15.75">
      <c r="K545" s="71"/>
      <c r="L545" s="71"/>
      <c r="M545" s="71"/>
    </row>
    <row r="546" spans="11:13" ht="15.75">
      <c r="K546" s="71"/>
      <c r="L546" s="71"/>
      <c r="M546" s="71"/>
    </row>
    <row r="547" spans="11:13" ht="15.75">
      <c r="K547" s="71"/>
      <c r="L547" s="71"/>
      <c r="M547" s="71"/>
    </row>
    <row r="548" spans="11:13" ht="15.75">
      <c r="K548" s="71"/>
      <c r="L548" s="71"/>
      <c r="M548" s="71"/>
    </row>
    <row r="549" spans="11:13" ht="15.75">
      <c r="K549" s="71"/>
      <c r="L549" s="71"/>
      <c r="M549" s="71"/>
    </row>
    <row r="550" spans="11:13" ht="15.75">
      <c r="K550" s="71"/>
      <c r="L550" s="71"/>
      <c r="M550" s="71"/>
    </row>
    <row r="551" spans="11:13" ht="15.75">
      <c r="K551" s="71"/>
      <c r="L551" s="71"/>
      <c r="M551" s="71"/>
    </row>
    <row r="552" spans="11:13" ht="15.75">
      <c r="K552" s="71"/>
      <c r="L552" s="71"/>
      <c r="M552" s="71"/>
    </row>
    <row r="553" spans="11:13" ht="15.75">
      <c r="K553" s="71"/>
      <c r="L553" s="71"/>
      <c r="M553" s="71"/>
    </row>
    <row r="554" spans="11:13" ht="15.75">
      <c r="K554" s="71"/>
      <c r="L554" s="71"/>
      <c r="M554" s="71"/>
    </row>
    <row r="555" spans="11:13" ht="15.75">
      <c r="K555" s="71"/>
      <c r="L555" s="71"/>
      <c r="M555" s="71"/>
    </row>
    <row r="556" spans="11:13" ht="15.75">
      <c r="K556" s="71"/>
      <c r="L556" s="71"/>
      <c r="M556" s="71"/>
    </row>
    <row r="557" spans="11:13" ht="15.75">
      <c r="K557" s="71"/>
      <c r="L557" s="71"/>
      <c r="M557" s="71"/>
    </row>
    <row r="558" spans="11:13" ht="15.75">
      <c r="K558" s="71"/>
      <c r="L558" s="71"/>
      <c r="M558" s="71"/>
    </row>
    <row r="559" spans="11:13" ht="15.75">
      <c r="K559" s="71"/>
      <c r="L559" s="71"/>
      <c r="M559" s="71"/>
    </row>
    <row r="560" spans="11:13" ht="15.75">
      <c r="K560" s="71"/>
      <c r="L560" s="71"/>
      <c r="M560" s="71"/>
    </row>
    <row r="561" spans="11:13" ht="15.75">
      <c r="K561" s="71"/>
      <c r="L561" s="71"/>
      <c r="M561" s="71"/>
    </row>
    <row r="562" spans="11:13" ht="15.75">
      <c r="K562" s="71"/>
      <c r="L562" s="71"/>
      <c r="M562" s="71"/>
    </row>
    <row r="563" spans="11:13" ht="15.75">
      <c r="K563" s="71"/>
      <c r="L563" s="71"/>
      <c r="M563" s="71"/>
    </row>
    <row r="564" spans="11:13" ht="15.75">
      <c r="K564" s="71"/>
      <c r="L564" s="71"/>
      <c r="M564" s="71"/>
    </row>
    <row r="565" spans="11:13" ht="15.75">
      <c r="K565" s="71"/>
      <c r="L565" s="71"/>
      <c r="M565" s="71"/>
    </row>
    <row r="566" spans="11:13" ht="15.75">
      <c r="K566" s="71"/>
      <c r="L566" s="71"/>
      <c r="M566" s="71"/>
    </row>
    <row r="567" spans="11:13" ht="15.75">
      <c r="K567" s="71"/>
      <c r="L567" s="71"/>
      <c r="M567" s="71"/>
    </row>
    <row r="568" spans="11:13" ht="15.75">
      <c r="K568" s="71"/>
      <c r="L568" s="71"/>
      <c r="M568" s="71"/>
    </row>
    <row r="569" spans="11:13" ht="15.75">
      <c r="K569" s="71"/>
      <c r="L569" s="71"/>
      <c r="M569" s="71"/>
    </row>
    <row r="570" spans="11:13" ht="15.75">
      <c r="K570" s="71"/>
      <c r="L570" s="71"/>
      <c r="M570" s="71"/>
    </row>
    <row r="571" spans="11:13" ht="15.75">
      <c r="K571" s="71"/>
      <c r="L571" s="71"/>
      <c r="M571" s="71"/>
    </row>
    <row r="572" spans="11:13" ht="15.75">
      <c r="K572" s="71"/>
      <c r="L572" s="71"/>
      <c r="M572" s="71"/>
    </row>
    <row r="573" spans="11:13" ht="15.75">
      <c r="K573" s="71"/>
      <c r="L573" s="71"/>
      <c r="M573" s="71"/>
    </row>
    <row r="574" spans="11:13" ht="15.75">
      <c r="K574" s="71"/>
      <c r="L574" s="71"/>
      <c r="M574" s="71"/>
    </row>
    <row r="575" spans="11:13" ht="15.75">
      <c r="K575" s="71"/>
      <c r="L575" s="71"/>
      <c r="M575" s="71"/>
    </row>
    <row r="576" spans="11:13" ht="15.75">
      <c r="K576" s="71"/>
      <c r="L576" s="71"/>
      <c r="M576" s="71"/>
    </row>
    <row r="577" spans="11:13" ht="15.75">
      <c r="K577" s="71"/>
      <c r="L577" s="71"/>
      <c r="M577" s="71"/>
    </row>
    <row r="578" spans="11:13" ht="15.75">
      <c r="K578" s="71"/>
      <c r="L578" s="71"/>
      <c r="M578" s="71"/>
    </row>
    <row r="579" spans="11:13" ht="15.75">
      <c r="K579" s="71"/>
      <c r="L579" s="71"/>
      <c r="M579" s="71"/>
    </row>
    <row r="580" spans="11:13" ht="15.75">
      <c r="K580" s="71"/>
      <c r="L580" s="71"/>
      <c r="M580" s="71"/>
    </row>
    <row r="581" spans="11:13" ht="15.75">
      <c r="K581" s="71"/>
      <c r="L581" s="71"/>
      <c r="M581" s="71"/>
    </row>
    <row r="582" spans="11:13" ht="15.75">
      <c r="K582" s="71"/>
      <c r="L582" s="71"/>
      <c r="M582" s="71"/>
    </row>
    <row r="583" spans="11:13" ht="15.75">
      <c r="K583" s="71"/>
      <c r="L583" s="71"/>
      <c r="M583" s="71"/>
    </row>
    <row r="584" spans="11:13" ht="15.75">
      <c r="K584" s="71"/>
      <c r="L584" s="71"/>
      <c r="M584" s="71"/>
    </row>
    <row r="585" spans="11:13" ht="15.75">
      <c r="K585" s="71"/>
      <c r="L585" s="71"/>
      <c r="M585" s="71"/>
    </row>
    <row r="586" spans="11:13" ht="15.75">
      <c r="K586" s="71"/>
      <c r="L586" s="71"/>
      <c r="M586" s="71"/>
    </row>
    <row r="587" spans="11:13" ht="15.75">
      <c r="K587" s="71"/>
      <c r="L587" s="71"/>
      <c r="M587" s="71"/>
    </row>
    <row r="588" spans="11:13" ht="15.75">
      <c r="K588" s="71"/>
      <c r="L588" s="71"/>
      <c r="M588" s="71"/>
    </row>
    <row r="589" spans="11:13" ht="15.75">
      <c r="K589" s="71"/>
      <c r="L589" s="71"/>
      <c r="M589" s="71"/>
    </row>
    <row r="590" spans="11:13" ht="15.75">
      <c r="K590" s="71"/>
      <c r="L590" s="71"/>
      <c r="M590" s="71"/>
    </row>
    <row r="591" spans="11:13" ht="15.75">
      <c r="K591" s="71"/>
      <c r="L591" s="71"/>
      <c r="M591" s="71"/>
    </row>
    <row r="592" spans="11:13" ht="15.75">
      <c r="K592" s="71"/>
      <c r="L592" s="71"/>
      <c r="M592" s="71"/>
    </row>
    <row r="593" spans="11:13" ht="15.75">
      <c r="K593" s="71"/>
      <c r="L593" s="71"/>
      <c r="M593" s="71"/>
    </row>
    <row r="594" spans="11:13" ht="15.75">
      <c r="K594" s="71"/>
      <c r="L594" s="71"/>
      <c r="M594" s="71"/>
    </row>
    <row r="595" spans="11:13" ht="15.75">
      <c r="K595" s="71"/>
      <c r="L595" s="71"/>
      <c r="M595" s="71"/>
    </row>
    <row r="596" spans="11:13" ht="15.75">
      <c r="K596" s="71"/>
      <c r="L596" s="71"/>
      <c r="M596" s="71"/>
    </row>
    <row r="597" spans="11:13" ht="15.75">
      <c r="K597" s="71"/>
      <c r="L597" s="71"/>
      <c r="M597" s="71"/>
    </row>
    <row r="598" spans="11:13" ht="15.75">
      <c r="K598" s="71"/>
      <c r="L598" s="71"/>
      <c r="M598" s="71"/>
    </row>
    <row r="599" spans="11:13" ht="15.75">
      <c r="K599" s="71"/>
      <c r="L599" s="71"/>
      <c r="M599" s="71"/>
    </row>
    <row r="600" spans="11:13" ht="15.75">
      <c r="K600" s="71"/>
      <c r="L600" s="71"/>
      <c r="M600" s="71"/>
    </row>
    <row r="601" spans="11:13" ht="15.75">
      <c r="K601" s="71"/>
      <c r="L601" s="71"/>
      <c r="M601" s="71"/>
    </row>
    <row r="602" spans="11:13" ht="15.75">
      <c r="K602" s="71"/>
      <c r="L602" s="71"/>
      <c r="M602" s="71"/>
    </row>
    <row r="603" spans="11:13" ht="15.75">
      <c r="K603" s="71"/>
      <c r="L603" s="71"/>
      <c r="M603" s="71"/>
    </row>
    <row r="604" spans="11:13" ht="15.75">
      <c r="K604" s="71"/>
      <c r="L604" s="71"/>
      <c r="M604" s="71"/>
    </row>
    <row r="605" spans="11:13" ht="15.75">
      <c r="K605" s="71"/>
      <c r="L605" s="71"/>
      <c r="M605" s="71"/>
    </row>
    <row r="606" spans="11:13" ht="15.75">
      <c r="K606" s="71"/>
      <c r="L606" s="71"/>
      <c r="M606" s="71"/>
    </row>
    <row r="607" spans="11:13" ht="15.75">
      <c r="K607" s="71"/>
      <c r="L607" s="71"/>
      <c r="M607" s="71"/>
    </row>
    <row r="608" spans="11:13" ht="15.75">
      <c r="K608" s="71"/>
      <c r="L608" s="71"/>
      <c r="M608" s="71"/>
    </row>
    <row r="609" spans="11:13" ht="15.75">
      <c r="K609" s="71"/>
      <c r="L609" s="71"/>
      <c r="M609" s="71"/>
    </row>
    <row r="610" spans="11:13" ht="15.75">
      <c r="K610" s="71"/>
      <c r="L610" s="71"/>
      <c r="M610" s="71"/>
    </row>
    <row r="611" spans="11:13" ht="15.75">
      <c r="K611" s="71"/>
      <c r="L611" s="71"/>
      <c r="M611" s="71"/>
    </row>
    <row r="612" spans="11:13" ht="15.75">
      <c r="K612" s="71"/>
      <c r="L612" s="71"/>
      <c r="M612" s="71"/>
    </row>
    <row r="613" spans="11:13" ht="15.75">
      <c r="K613" s="71"/>
      <c r="L613" s="71"/>
      <c r="M613" s="71"/>
    </row>
    <row r="614" spans="11:13" ht="15.75">
      <c r="K614" s="71"/>
      <c r="L614" s="71"/>
      <c r="M614" s="71"/>
    </row>
    <row r="615" spans="11:13" ht="15.75">
      <c r="K615" s="71"/>
      <c r="L615" s="71"/>
      <c r="M615" s="71"/>
    </row>
    <row r="616" spans="11:13" ht="15.75">
      <c r="K616" s="71"/>
      <c r="L616" s="71"/>
      <c r="M616" s="71"/>
    </row>
    <row r="617" spans="11:13" ht="15.75">
      <c r="K617" s="71"/>
      <c r="L617" s="71"/>
      <c r="M617" s="71"/>
    </row>
    <row r="618" spans="11:13" ht="15.75">
      <c r="K618" s="71"/>
      <c r="L618" s="71"/>
      <c r="M618" s="71"/>
    </row>
    <row r="619" spans="11:13" ht="15.75">
      <c r="K619" s="71"/>
      <c r="L619" s="71"/>
      <c r="M619" s="71"/>
    </row>
    <row r="620" spans="11:13" ht="15.75">
      <c r="K620" s="71"/>
      <c r="L620" s="71"/>
      <c r="M620" s="71"/>
    </row>
    <row r="621" spans="11:13" ht="15.75">
      <c r="K621" s="71"/>
      <c r="L621" s="71"/>
      <c r="M621" s="71"/>
    </row>
    <row r="622" spans="11:13" ht="15.75">
      <c r="K622" s="71"/>
      <c r="L622" s="71"/>
      <c r="M622" s="71"/>
    </row>
    <row r="623" spans="11:13" ht="15.75">
      <c r="K623" s="71"/>
      <c r="L623" s="71"/>
      <c r="M623" s="71"/>
    </row>
    <row r="624" spans="11:13" ht="15.75">
      <c r="K624" s="71"/>
      <c r="L624" s="71"/>
      <c r="M624" s="71"/>
    </row>
    <row r="625" spans="11:13" ht="15.75">
      <c r="K625" s="71"/>
      <c r="L625" s="71"/>
      <c r="M625" s="71"/>
    </row>
    <row r="626" spans="11:13" ht="15.75">
      <c r="K626" s="71"/>
      <c r="L626" s="71"/>
      <c r="M626" s="71"/>
    </row>
    <row r="627" spans="11:13" ht="15.75">
      <c r="K627" s="71"/>
      <c r="L627" s="71"/>
      <c r="M627" s="71"/>
    </row>
    <row r="628" spans="11:13" ht="15.75">
      <c r="K628" s="71"/>
      <c r="L628" s="71"/>
      <c r="M628" s="71"/>
    </row>
    <row r="629" spans="11:13" ht="15.75">
      <c r="K629" s="71"/>
      <c r="L629" s="71"/>
      <c r="M629" s="71"/>
    </row>
    <row r="630" spans="11:13" ht="15.75">
      <c r="K630" s="71"/>
      <c r="L630" s="71"/>
      <c r="M630" s="71"/>
    </row>
    <row r="631" spans="11:13" ht="15.75">
      <c r="K631" s="71"/>
      <c r="L631" s="71"/>
      <c r="M631" s="71"/>
    </row>
    <row r="632" spans="11:13" ht="15.75">
      <c r="K632" s="71"/>
      <c r="L632" s="71"/>
      <c r="M632" s="71"/>
    </row>
    <row r="633" spans="11:13" ht="15.75">
      <c r="K633" s="71"/>
      <c r="L633" s="71"/>
      <c r="M633" s="71"/>
    </row>
    <row r="634" spans="11:13" ht="15.75">
      <c r="K634" s="71"/>
      <c r="L634" s="71"/>
      <c r="M634" s="71"/>
    </row>
    <row r="635" spans="11:13" ht="15.75">
      <c r="K635" s="71"/>
      <c r="L635" s="71"/>
      <c r="M635" s="71"/>
    </row>
    <row r="636" spans="11:13" ht="15.75">
      <c r="K636" s="71"/>
      <c r="L636" s="71"/>
      <c r="M636" s="71"/>
    </row>
    <row r="637" spans="11:13" ht="15.75">
      <c r="K637" s="71"/>
      <c r="L637" s="71"/>
      <c r="M637" s="71"/>
    </row>
    <row r="638" spans="11:13" ht="15.75">
      <c r="K638" s="71"/>
      <c r="L638" s="71"/>
      <c r="M638" s="71"/>
    </row>
    <row r="639" spans="11:13" ht="15.75">
      <c r="K639" s="71"/>
      <c r="L639" s="71"/>
      <c r="M639" s="71"/>
    </row>
    <row r="640" spans="11:13" ht="15.75">
      <c r="K640" s="71"/>
      <c r="L640" s="71"/>
      <c r="M640" s="71"/>
    </row>
    <row r="641" spans="11:13" ht="15.75">
      <c r="K641" s="71"/>
      <c r="L641" s="71"/>
      <c r="M641" s="71"/>
    </row>
    <row r="642" spans="11:13" ht="15.75">
      <c r="K642" s="71"/>
      <c r="L642" s="71"/>
      <c r="M642" s="71"/>
    </row>
    <row r="643" spans="11:13" ht="15.75">
      <c r="K643" s="71"/>
      <c r="L643" s="71"/>
      <c r="M643" s="71"/>
    </row>
    <row r="644" spans="11:13" ht="15.75">
      <c r="K644" s="71"/>
      <c r="L644" s="71"/>
      <c r="M644" s="71"/>
    </row>
    <row r="645" spans="11:13" ht="15.75">
      <c r="K645" s="71"/>
      <c r="L645" s="71"/>
      <c r="M645" s="71"/>
    </row>
    <row r="646" spans="11:13" ht="15.75">
      <c r="K646" s="71"/>
      <c r="L646" s="71"/>
      <c r="M646" s="71"/>
    </row>
    <row r="647" spans="11:13" ht="15.75">
      <c r="K647" s="71"/>
      <c r="L647" s="71"/>
      <c r="M647" s="71"/>
    </row>
    <row r="648" spans="11:13" ht="15.75">
      <c r="K648" s="71"/>
      <c r="L648" s="71"/>
      <c r="M648" s="71"/>
    </row>
    <row r="649" spans="11:13" ht="15.75">
      <c r="K649" s="71"/>
      <c r="L649" s="71"/>
      <c r="M649" s="71"/>
    </row>
    <row r="650" spans="11:13" ht="15.75">
      <c r="K650" s="71"/>
      <c r="L650" s="71"/>
      <c r="M650" s="71"/>
    </row>
    <row r="651" spans="11:13" ht="15.75">
      <c r="K651" s="71"/>
      <c r="L651" s="71"/>
      <c r="M651" s="71"/>
    </row>
    <row r="652" spans="11:13" ht="15.75">
      <c r="K652" s="71"/>
      <c r="L652" s="71"/>
      <c r="M652" s="71"/>
    </row>
    <row r="653" spans="11:13" ht="15.75">
      <c r="K653" s="71"/>
      <c r="L653" s="71"/>
      <c r="M653" s="71"/>
    </row>
    <row r="654" spans="11:13" ht="15.75">
      <c r="K654" s="71"/>
      <c r="L654" s="71"/>
      <c r="M654" s="71"/>
    </row>
    <row r="655" spans="11:13" ht="15.75">
      <c r="K655" s="71"/>
      <c r="L655" s="71"/>
      <c r="M655" s="71"/>
    </row>
    <row r="656" spans="11:13" ht="15.75">
      <c r="K656" s="71"/>
      <c r="L656" s="71"/>
      <c r="M656" s="71"/>
    </row>
    <row r="657" spans="11:13" ht="15.75">
      <c r="K657" s="71"/>
      <c r="L657" s="71"/>
      <c r="M657" s="71"/>
    </row>
    <row r="658" spans="11:13" ht="15.75">
      <c r="K658" s="71"/>
      <c r="L658" s="71"/>
      <c r="M658" s="71"/>
    </row>
    <row r="659" spans="11:13" ht="15.75">
      <c r="K659" s="71"/>
      <c r="L659" s="71"/>
      <c r="M659" s="71"/>
    </row>
  </sheetData>
  <sheetProtection/>
  <mergeCells count="1">
    <mergeCell ref="D4:E4"/>
  </mergeCells>
  <printOptions/>
  <pageMargins left="0.7" right="0.7" top="0.75" bottom="0.75" header="0.3" footer="0.3"/>
  <pageSetup horizontalDpi="300" verticalDpi="300" orientation="portrait" r:id="rId1"/>
  <ignoredErrors>
    <ignoredError sqref="A8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R99"/>
  <sheetViews>
    <sheetView zoomScalePageLayoutView="0" workbookViewId="0" topLeftCell="C1">
      <selection activeCell="M28" sqref="M28"/>
    </sheetView>
  </sheetViews>
  <sheetFormatPr defaultColWidth="9.140625" defaultRowHeight="15"/>
  <cols>
    <col min="1" max="1" width="10.140625" style="321" customWidth="1"/>
    <col min="2" max="2" width="65.28125" style="258" customWidth="1"/>
    <col min="3" max="4" width="8.8515625" style="258" bestFit="1" customWidth="1"/>
    <col min="5" max="5" width="10.7109375" style="258" customWidth="1"/>
    <col min="6" max="7" width="9.57421875" style="258" customWidth="1"/>
    <col min="8" max="13" width="9.28125" style="258" customWidth="1"/>
    <col min="14" max="14" width="17.421875" style="258" customWidth="1"/>
    <col min="15" max="15" width="16.57421875" style="258" customWidth="1"/>
    <col min="16" max="16" width="17.00390625" style="258" bestFit="1" customWidth="1"/>
    <col min="17" max="16384" width="9.140625" style="258" customWidth="1"/>
  </cols>
  <sheetData>
    <row r="1" spans="1:2" s="118" customFormat="1" ht="15.75">
      <c r="A1" s="292" t="s">
        <v>77</v>
      </c>
      <c r="B1" s="259"/>
    </row>
    <row r="2" s="118" customFormat="1" ht="15.75">
      <c r="A2" s="26"/>
    </row>
    <row r="3" spans="1:6" s="118" customFormat="1" ht="15.75">
      <c r="A3" s="255" t="s">
        <v>202</v>
      </c>
      <c r="E3" s="445" t="s">
        <v>93</v>
      </c>
      <c r="F3" s="445"/>
    </row>
    <row r="4" spans="1:16" s="118" customFormat="1" ht="15.75">
      <c r="A4" s="259" t="s">
        <v>79</v>
      </c>
      <c r="B4" s="322"/>
      <c r="C4" s="36" t="s">
        <v>39</v>
      </c>
      <c r="D4" s="36" t="s">
        <v>40</v>
      </c>
      <c r="E4" s="36" t="s">
        <v>41</v>
      </c>
      <c r="F4" s="36" t="s">
        <v>42</v>
      </c>
      <c r="G4" s="36" t="s">
        <v>45</v>
      </c>
      <c r="H4" s="36" t="s">
        <v>51</v>
      </c>
      <c r="I4" s="36" t="s">
        <v>120</v>
      </c>
      <c r="J4" s="36" t="s">
        <v>125</v>
      </c>
      <c r="K4" s="33" t="s">
        <v>141</v>
      </c>
      <c r="L4" s="33" t="s">
        <v>165</v>
      </c>
      <c r="M4" s="33" t="s">
        <v>178</v>
      </c>
      <c r="N4" s="35" t="s">
        <v>179</v>
      </c>
      <c r="O4" s="36" t="s">
        <v>180</v>
      </c>
      <c r="P4" s="36" t="s">
        <v>181</v>
      </c>
    </row>
    <row r="5" spans="1:16" s="118" customFormat="1" ht="15.75">
      <c r="A5" s="259" t="s">
        <v>94</v>
      </c>
      <c r="B5" s="259" t="s">
        <v>95</v>
      </c>
      <c r="C5" s="323">
        <v>520.8380150630691</v>
      </c>
      <c r="D5" s="323">
        <v>478.3793420472168</v>
      </c>
      <c r="E5" s="323">
        <v>476.9554050254887</v>
      </c>
      <c r="F5" s="323">
        <v>457.0483780248259</v>
      </c>
      <c r="G5" s="323">
        <v>432.606439250053</v>
      </c>
      <c r="H5" s="323">
        <v>470.703320726074</v>
      </c>
      <c r="I5" s="323">
        <v>481.14524464652476</v>
      </c>
      <c r="J5" s="323">
        <v>478.75441095884696</v>
      </c>
      <c r="K5" s="262">
        <v>456.9287477670117</v>
      </c>
      <c r="L5" s="262">
        <v>483.86264339228075</v>
      </c>
      <c r="M5" s="262">
        <v>439.3890361748015</v>
      </c>
      <c r="N5" s="39">
        <f>M5/M$5*100</f>
        <v>100</v>
      </c>
      <c r="O5" s="40">
        <f>M5/L5-1</f>
        <v>-0.09191370283451139</v>
      </c>
      <c r="P5" s="40">
        <f>M5/I5-1</f>
        <v>-0.08678503827342121</v>
      </c>
    </row>
    <row r="6" spans="1:16" s="118" customFormat="1" ht="15.75">
      <c r="A6" s="263"/>
      <c r="B6" s="263"/>
      <c r="C6" s="44"/>
      <c r="D6" s="44"/>
      <c r="E6" s="44"/>
      <c r="F6" s="44"/>
      <c r="G6" s="44"/>
      <c r="H6" s="44"/>
      <c r="I6" s="44"/>
      <c r="J6" s="44"/>
      <c r="K6" s="56"/>
      <c r="L6" s="56"/>
      <c r="M6" s="56"/>
      <c r="N6" s="45"/>
      <c r="O6" s="266"/>
      <c r="P6" s="47"/>
    </row>
    <row r="7" spans="1:16" s="118" customFormat="1" ht="15.75">
      <c r="A7" s="26" t="s">
        <v>16</v>
      </c>
      <c r="B7" s="26" t="s">
        <v>83</v>
      </c>
      <c r="C7" s="49">
        <v>18.733563390714874</v>
      </c>
      <c r="D7" s="49">
        <v>11.85591734526002</v>
      </c>
      <c r="E7" s="49">
        <v>19.582368725135012</v>
      </c>
      <c r="F7" s="49">
        <v>15.254529304684032</v>
      </c>
      <c r="G7" s="49">
        <v>15.448835682312408</v>
      </c>
      <c r="H7" s="49">
        <v>17.140604403525785</v>
      </c>
      <c r="I7" s="49">
        <v>16.39615196045469</v>
      </c>
      <c r="J7" s="49">
        <v>15.39685024567913</v>
      </c>
      <c r="K7" s="49">
        <v>13.359055873594139</v>
      </c>
      <c r="L7" s="49">
        <v>21.580033671459365</v>
      </c>
      <c r="M7" s="49">
        <v>21.669338475237</v>
      </c>
      <c r="N7" s="45">
        <f aca="true" t="shared" si="0" ref="N7:N15">M7/M$5*100</f>
        <v>4.931697582598834</v>
      </c>
      <c r="O7" s="50">
        <f aca="true" t="shared" si="1" ref="O7:O15">M7/L7-1</f>
        <v>0.004138306971028793</v>
      </c>
      <c r="P7" s="50">
        <f>M7/I7-1</f>
        <v>0.3216112248471792</v>
      </c>
    </row>
    <row r="8" spans="1:16" s="118" customFormat="1" ht="15.75">
      <c r="A8" s="26" t="s">
        <v>8</v>
      </c>
      <c r="B8" s="26" t="s">
        <v>81</v>
      </c>
      <c r="C8" s="49">
        <v>17.206714356390183</v>
      </c>
      <c r="D8" s="49">
        <v>17.281115467645144</v>
      </c>
      <c r="E8" s="49">
        <v>17.877910490326762</v>
      </c>
      <c r="F8" s="49">
        <v>19.691612739772676</v>
      </c>
      <c r="G8" s="49">
        <v>19.007804985931134</v>
      </c>
      <c r="H8" s="49">
        <v>19.614796674857057</v>
      </c>
      <c r="I8" s="49">
        <v>19.2405074676513</v>
      </c>
      <c r="J8" s="49">
        <v>17.77045254584141</v>
      </c>
      <c r="K8" s="49">
        <v>11.359655658782213</v>
      </c>
      <c r="L8" s="49">
        <v>14.272615016393026</v>
      </c>
      <c r="M8" s="49">
        <v>18.161623516736295</v>
      </c>
      <c r="N8" s="45">
        <f t="shared" si="0"/>
        <v>4.1333811318658125</v>
      </c>
      <c r="O8" s="50">
        <f t="shared" si="1"/>
        <v>0.2724804456559986</v>
      </c>
      <c r="P8" s="50">
        <f aca="true" t="shared" si="2" ref="P8:P15">M8/I8-1</f>
        <v>-0.056073570446565024</v>
      </c>
    </row>
    <row r="9" spans="1:16" s="118" customFormat="1" ht="15.75">
      <c r="A9" s="26" t="s">
        <v>203</v>
      </c>
      <c r="B9" s="26" t="s">
        <v>204</v>
      </c>
      <c r="C9" s="49">
        <v>0.10723511901877997</v>
      </c>
      <c r="D9" s="49">
        <v>0.029049239423855545</v>
      </c>
      <c r="E9" s="49">
        <v>0.22504679844761302</v>
      </c>
      <c r="F9" s="49">
        <v>0.01487617908416154</v>
      </c>
      <c r="G9" s="49">
        <v>6.644515841797663</v>
      </c>
      <c r="H9" s="49">
        <v>4.45788103429086</v>
      </c>
      <c r="I9" s="49">
        <v>0.012035488339989298</v>
      </c>
      <c r="J9" s="49">
        <v>1.282217896603688</v>
      </c>
      <c r="K9" s="49">
        <v>0.06777427727821922</v>
      </c>
      <c r="L9" s="49">
        <v>2.2442199422750577</v>
      </c>
      <c r="M9" s="49">
        <v>15.019695732304145</v>
      </c>
      <c r="N9" s="45">
        <f t="shared" si="0"/>
        <v>3.41831372559075</v>
      </c>
      <c r="O9" s="50">
        <f t="shared" si="1"/>
        <v>5.692613076541003</v>
      </c>
      <c r="P9" s="50">
        <f t="shared" si="2"/>
        <v>1246.9506695544271</v>
      </c>
    </row>
    <row r="10" spans="1:16" s="118" customFormat="1" ht="15.75">
      <c r="A10" s="26" t="s">
        <v>11</v>
      </c>
      <c r="B10" s="26" t="s">
        <v>82</v>
      </c>
      <c r="C10" s="49">
        <v>18.451853690262688</v>
      </c>
      <c r="D10" s="49">
        <v>20.32787615893473</v>
      </c>
      <c r="E10" s="49">
        <v>23.285683387869053</v>
      </c>
      <c r="F10" s="49">
        <v>22.868816754773086</v>
      </c>
      <c r="G10" s="49">
        <v>20.942055550250082</v>
      </c>
      <c r="H10" s="49">
        <v>22.545048748987224</v>
      </c>
      <c r="I10" s="49">
        <v>19.391366739755146</v>
      </c>
      <c r="J10" s="49">
        <v>19.87983809989</v>
      </c>
      <c r="K10" s="49">
        <v>11.717910776212234</v>
      </c>
      <c r="L10" s="49">
        <v>14.725017505113984</v>
      </c>
      <c r="M10" s="49">
        <v>13.951202420770105</v>
      </c>
      <c r="N10" s="45">
        <f t="shared" si="0"/>
        <v>3.1751366720993732</v>
      </c>
      <c r="O10" s="50">
        <f t="shared" si="1"/>
        <v>-0.052551046820496716</v>
      </c>
      <c r="P10" s="50">
        <f t="shared" si="2"/>
        <v>-0.28054568777928923</v>
      </c>
    </row>
    <row r="11" spans="1:16" s="118" customFormat="1" ht="15.75">
      <c r="A11" s="26" t="s">
        <v>132</v>
      </c>
      <c r="B11" s="26" t="s">
        <v>131</v>
      </c>
      <c r="C11" s="49">
        <v>14.327012955967659</v>
      </c>
      <c r="D11" s="49">
        <v>15.970244825422652</v>
      </c>
      <c r="E11" s="49">
        <v>11.87440480094073</v>
      </c>
      <c r="F11" s="49">
        <v>7.301481246576492</v>
      </c>
      <c r="G11" s="49">
        <v>11.420603072058688</v>
      </c>
      <c r="H11" s="49">
        <v>29.506232721784926</v>
      </c>
      <c r="I11" s="49">
        <v>0.9043178765254404</v>
      </c>
      <c r="J11" s="49">
        <v>4.075356561697409</v>
      </c>
      <c r="K11" s="49">
        <v>9.99293828269001</v>
      </c>
      <c r="L11" s="49">
        <v>14.972291133320434</v>
      </c>
      <c r="M11" s="49">
        <v>11.944340356637086</v>
      </c>
      <c r="N11" s="45">
        <f t="shared" si="0"/>
        <v>2.7183974503827373</v>
      </c>
      <c r="O11" s="50">
        <f t="shared" si="1"/>
        <v>-0.20223696892620024</v>
      </c>
      <c r="P11" s="50">
        <f t="shared" si="2"/>
        <v>12.208121465573026</v>
      </c>
    </row>
    <row r="12" spans="1:16" s="118" customFormat="1" ht="15.75">
      <c r="A12" s="26" t="s">
        <v>205</v>
      </c>
      <c r="B12" s="26" t="s">
        <v>206</v>
      </c>
      <c r="C12" s="49">
        <v>1.3002096118865902</v>
      </c>
      <c r="D12" s="49">
        <v>0.04180731125518402</v>
      </c>
      <c r="E12" s="49">
        <v>14.952726675361339</v>
      </c>
      <c r="F12" s="49">
        <v>5.8714797602881985</v>
      </c>
      <c r="G12" s="49">
        <v>1.3824833190835786</v>
      </c>
      <c r="H12" s="49">
        <v>0.20124896893708313</v>
      </c>
      <c r="I12" s="49">
        <v>6.561460419287407</v>
      </c>
      <c r="J12" s="49">
        <v>6.1404790585113185</v>
      </c>
      <c r="K12" s="49">
        <v>4.998043727461177</v>
      </c>
      <c r="L12" s="49">
        <v>2.9209282791712536</v>
      </c>
      <c r="M12" s="49">
        <v>8.213832299478806</v>
      </c>
      <c r="N12" s="45">
        <f t="shared" si="0"/>
        <v>1.8693757975816012</v>
      </c>
      <c r="O12" s="50">
        <f t="shared" si="1"/>
        <v>1.8120623015808155</v>
      </c>
      <c r="P12" s="50">
        <f t="shared" si="2"/>
        <v>0.25182989374351084</v>
      </c>
    </row>
    <row r="13" spans="1:16" s="118" customFormat="1" ht="15.75">
      <c r="A13" s="26" t="s">
        <v>123</v>
      </c>
      <c r="B13" s="26" t="s">
        <v>121</v>
      </c>
      <c r="C13" s="49">
        <v>2.0102120385012214</v>
      </c>
      <c r="D13" s="49">
        <v>1.4252931535433389</v>
      </c>
      <c r="E13" s="49">
        <v>3.4789560161523867</v>
      </c>
      <c r="F13" s="49">
        <v>1.8153365037874323</v>
      </c>
      <c r="G13" s="49">
        <v>1.510232690254623</v>
      </c>
      <c r="H13" s="49">
        <v>2.555808546639585</v>
      </c>
      <c r="I13" s="49">
        <v>5.462349012624385</v>
      </c>
      <c r="J13" s="49">
        <v>6.748329477720003</v>
      </c>
      <c r="K13" s="49">
        <v>6.535668577055054</v>
      </c>
      <c r="L13" s="49">
        <v>5.20971168178021</v>
      </c>
      <c r="M13" s="49">
        <v>6.566135241771757</v>
      </c>
      <c r="N13" s="45">
        <f t="shared" si="0"/>
        <v>1.494378489489565</v>
      </c>
      <c r="O13" s="50">
        <f t="shared" si="1"/>
        <v>0.26036441992276327</v>
      </c>
      <c r="P13" s="50">
        <f t="shared" si="2"/>
        <v>0.20207171431124982</v>
      </c>
    </row>
    <row r="14" spans="1:16" s="118" customFormat="1" ht="15.75">
      <c r="A14" s="26" t="s">
        <v>20</v>
      </c>
      <c r="B14" s="26" t="s">
        <v>84</v>
      </c>
      <c r="C14" s="49">
        <v>11.39214774296061</v>
      </c>
      <c r="D14" s="49">
        <v>11.88838791887523</v>
      </c>
      <c r="E14" s="49">
        <v>13.547604642397832</v>
      </c>
      <c r="F14" s="49">
        <v>13.519394691469783</v>
      </c>
      <c r="G14" s="49">
        <v>9.517122613441169</v>
      </c>
      <c r="H14" s="49">
        <v>10.002200756380098</v>
      </c>
      <c r="I14" s="49">
        <v>8.313344631186453</v>
      </c>
      <c r="J14" s="49">
        <v>8.320270784481432</v>
      </c>
      <c r="K14" s="49">
        <v>6.865203396797137</v>
      </c>
      <c r="L14" s="49">
        <v>3.2556246402744597</v>
      </c>
      <c r="M14" s="49">
        <v>6.519394259430747</v>
      </c>
      <c r="N14" s="45">
        <f t="shared" si="0"/>
        <v>1.483740767905084</v>
      </c>
      <c r="O14" s="50">
        <f t="shared" si="1"/>
        <v>1.0025018175563205</v>
      </c>
      <c r="P14" s="50">
        <f t="shared" si="2"/>
        <v>-0.2157916520176404</v>
      </c>
    </row>
    <row r="15" spans="1:16" s="118" customFormat="1" ht="15.75">
      <c r="A15" s="26" t="s">
        <v>156</v>
      </c>
      <c r="B15" s="26" t="s">
        <v>157</v>
      </c>
      <c r="C15" s="49">
        <v>4.529821501217781</v>
      </c>
      <c r="D15" s="49">
        <v>10.674568895034847</v>
      </c>
      <c r="E15" s="49">
        <v>7.259456801917145</v>
      </c>
      <c r="F15" s="49">
        <v>7.640864285193024</v>
      </c>
      <c r="G15" s="49">
        <v>5.9529126963108</v>
      </c>
      <c r="H15" s="49">
        <v>3.7739702498499996</v>
      </c>
      <c r="I15" s="49">
        <v>7.057885722607463</v>
      </c>
      <c r="J15" s="49">
        <v>3.469316308779548</v>
      </c>
      <c r="K15" s="49">
        <v>3.8532379110217208</v>
      </c>
      <c r="L15" s="49">
        <v>5.223066839869182</v>
      </c>
      <c r="M15" s="49">
        <v>6.23571750166306</v>
      </c>
      <c r="N15" s="45">
        <f t="shared" si="0"/>
        <v>1.4191791301734515</v>
      </c>
      <c r="O15" s="50">
        <f t="shared" si="1"/>
        <v>0.1938804715390623</v>
      </c>
      <c r="P15" s="50">
        <f t="shared" si="2"/>
        <v>-0.11648930759970733</v>
      </c>
    </row>
    <row r="16" spans="1:16" s="118" customFormat="1" ht="15.75">
      <c r="A16" s="26" t="s">
        <v>23</v>
      </c>
      <c r="B16" s="26" t="s">
        <v>86</v>
      </c>
      <c r="C16" s="49">
        <v>3.8824142081182633</v>
      </c>
      <c r="D16" s="49">
        <v>3.804832578617948</v>
      </c>
      <c r="E16" s="49">
        <v>3.5075879132654246</v>
      </c>
      <c r="F16" s="288">
        <v>4.020336104723551</v>
      </c>
      <c r="G16" s="288">
        <v>3.3624880212788795</v>
      </c>
      <c r="H16" s="49">
        <v>4.076291430091945</v>
      </c>
      <c r="I16" s="49">
        <v>4.08705072241372</v>
      </c>
      <c r="J16" s="49">
        <v>5.433290278189758</v>
      </c>
      <c r="K16" s="49">
        <v>5.95736828389365</v>
      </c>
      <c r="L16" s="49">
        <v>7.688806231863821</v>
      </c>
      <c r="M16" s="49">
        <v>5.790345220496489</v>
      </c>
      <c r="N16" s="45">
        <f>M17/M$5*100</f>
        <v>1.3128706360604714</v>
      </c>
      <c r="O16" s="50">
        <f>M17/L17-1</f>
        <v>0.1143162218628695</v>
      </c>
      <c r="P16" s="50">
        <f>M17/I17-1</f>
        <v>-0.04439377438943959</v>
      </c>
    </row>
    <row r="17" spans="1:16" s="118" customFormat="1" ht="15.75">
      <c r="A17" s="30" t="s">
        <v>46</v>
      </c>
      <c r="B17" s="30" t="s">
        <v>85</v>
      </c>
      <c r="C17" s="353">
        <v>2.349420721952436</v>
      </c>
      <c r="D17" s="353">
        <v>4.008926252473018</v>
      </c>
      <c r="E17" s="353">
        <v>4.501651262177498</v>
      </c>
      <c r="F17" s="353">
        <v>3.673318167768896</v>
      </c>
      <c r="G17" s="353">
        <v>3.4808943917291595</v>
      </c>
      <c r="H17" s="353">
        <v>4.5115090503255</v>
      </c>
      <c r="I17" s="353">
        <v>6.0365969574155764</v>
      </c>
      <c r="J17" s="353">
        <v>4.025219196756041</v>
      </c>
      <c r="K17" s="353">
        <v>3.7098423746632347</v>
      </c>
      <c r="L17" s="49">
        <v>5.176815629915501</v>
      </c>
      <c r="M17" s="49">
        <v>5.768609634008092</v>
      </c>
      <c r="N17" s="45">
        <f>M16/M$5*100</f>
        <v>1.3178174109453484</v>
      </c>
      <c r="O17" s="50">
        <f>M16/L16-1</f>
        <v>-0.24691232346313552</v>
      </c>
      <c r="P17" s="50">
        <f>M16/I16-1</f>
        <v>0.41675394159944323</v>
      </c>
    </row>
    <row r="18" spans="1:16" s="118" customFormat="1" ht="15.75">
      <c r="A18" s="26" t="s">
        <v>24</v>
      </c>
      <c r="B18" s="26" t="s">
        <v>122</v>
      </c>
      <c r="C18" s="49">
        <v>8.282679097490584</v>
      </c>
      <c r="D18" s="49">
        <v>10.458174527496224</v>
      </c>
      <c r="E18" s="49">
        <v>10.023133503953789</v>
      </c>
      <c r="F18" s="49">
        <v>14.19238151106027</v>
      </c>
      <c r="G18" s="49">
        <v>6.449925153486223</v>
      </c>
      <c r="H18" s="49">
        <v>5.116415145932253</v>
      </c>
      <c r="I18" s="49">
        <v>5.300362921054033</v>
      </c>
      <c r="J18" s="49">
        <v>9.958621450870291</v>
      </c>
      <c r="K18" s="49">
        <v>7.9912615906277</v>
      </c>
      <c r="L18" s="49">
        <v>9.612682411452395</v>
      </c>
      <c r="M18" s="49">
        <v>5.135320467959879</v>
      </c>
      <c r="N18" s="45">
        <f>M18/M$5*100</f>
        <v>1.1687411485426555</v>
      </c>
      <c r="O18" s="50">
        <f>M18/L18-1</f>
        <v>-0.46577653893550663</v>
      </c>
      <c r="P18" s="50">
        <f>M18/I18-1</f>
        <v>-0.03113795329723068</v>
      </c>
    </row>
    <row r="19" spans="1:16" s="118" customFormat="1" ht="15.75">
      <c r="A19" s="26" t="s">
        <v>207</v>
      </c>
      <c r="B19" s="26" t="s">
        <v>208</v>
      </c>
      <c r="C19" s="49">
        <v>0.11665704262059663</v>
      </c>
      <c r="D19" s="49">
        <v>0.7628515740035416</v>
      </c>
      <c r="E19" s="49">
        <v>2.492152875505481</v>
      </c>
      <c r="F19" s="49">
        <v>1.9146011109522603</v>
      </c>
      <c r="G19" s="49">
        <v>0.5955172774134043</v>
      </c>
      <c r="H19" s="49">
        <v>0.9157455854329914</v>
      </c>
      <c r="I19" s="49">
        <v>2.3858442077553508</v>
      </c>
      <c r="J19" s="49">
        <v>0.17116590397330872</v>
      </c>
      <c r="K19" s="49">
        <v>0.9896307673485266</v>
      </c>
      <c r="L19" s="49">
        <v>0.5177814473882482</v>
      </c>
      <c r="M19" s="49">
        <v>4.932799398909643</v>
      </c>
      <c r="N19" s="45">
        <f>M19/M$5*100</f>
        <v>1.1226496322833224</v>
      </c>
      <c r="O19" s="50">
        <f>M19/L19-1</f>
        <v>8.526798273270076</v>
      </c>
      <c r="P19" s="50">
        <f>M19/I19-1</f>
        <v>1.0675278724718233</v>
      </c>
    </row>
    <row r="20" spans="1:16" s="118" customFormat="1" ht="15.75">
      <c r="A20" s="26" t="s">
        <v>145</v>
      </c>
      <c r="B20" s="26" t="s">
        <v>146</v>
      </c>
      <c r="C20" s="49">
        <v>0.5446495000834123</v>
      </c>
      <c r="D20" s="49">
        <v>1.8142067428868554</v>
      </c>
      <c r="E20" s="49">
        <v>3.7605646565501027</v>
      </c>
      <c r="F20" s="49">
        <v>3.542881300607167</v>
      </c>
      <c r="G20" s="49">
        <v>3.021468923889243</v>
      </c>
      <c r="H20" s="49">
        <v>2.434188124088188</v>
      </c>
      <c r="I20" s="49">
        <v>2.633144080837221</v>
      </c>
      <c r="J20" s="49">
        <v>2.6955035071533793</v>
      </c>
      <c r="K20" s="49">
        <v>7.385755332898509</v>
      </c>
      <c r="L20" s="49">
        <v>6.7082535720668695</v>
      </c>
      <c r="M20" s="49">
        <v>4.638450228430509</v>
      </c>
      <c r="N20" s="45">
        <f>M21/M$5*100</f>
        <v>1.0512379539687091</v>
      </c>
      <c r="O20" s="50">
        <f>M21/L21-1</f>
        <v>0.43411071835531256</v>
      </c>
      <c r="P20" s="50">
        <f>M21/I21-1</f>
        <v>0.9504997354263918</v>
      </c>
    </row>
    <row r="21" spans="1:16" s="118" customFormat="1" ht="15.75">
      <c r="A21" s="26" t="s">
        <v>135</v>
      </c>
      <c r="B21" s="26" t="s">
        <v>130</v>
      </c>
      <c r="C21" s="49">
        <v>1.973983438042297</v>
      </c>
      <c r="D21" s="49">
        <v>2.672892577062542</v>
      </c>
      <c r="E21" s="49">
        <v>1.7998856697009264</v>
      </c>
      <c r="F21" s="49">
        <v>1.7078369821153194</v>
      </c>
      <c r="G21" s="49">
        <v>2.4208841051972434</v>
      </c>
      <c r="H21" s="49">
        <v>2.7386166063996478</v>
      </c>
      <c r="I21" s="49">
        <v>2.3681235275005386</v>
      </c>
      <c r="J21" s="49">
        <v>4.61687640405434</v>
      </c>
      <c r="K21" s="49">
        <v>4.96841509173308</v>
      </c>
      <c r="L21" s="49">
        <v>3.220828248982108</v>
      </c>
      <c r="M21" s="49">
        <v>4.619024313846814</v>
      </c>
      <c r="N21" s="45">
        <f>M20/M$5*100</f>
        <v>1.0556590735198046</v>
      </c>
      <c r="O21" s="50">
        <f>M20/L20-1</f>
        <v>-0.3085457819088727</v>
      </c>
      <c r="P21" s="50">
        <f>M20/I20-1</f>
        <v>0.7615633957089394</v>
      </c>
    </row>
    <row r="22" spans="1:16" s="118" customFormat="1" ht="15.75">
      <c r="A22" s="26" t="s">
        <v>209</v>
      </c>
      <c r="B22" s="26" t="s">
        <v>210</v>
      </c>
      <c r="C22" s="49">
        <v>0.81716527589405</v>
      </c>
      <c r="D22" s="49">
        <v>1.0013291472106618</v>
      </c>
      <c r="E22" s="49">
        <v>1.1695229503385494</v>
      </c>
      <c r="F22" s="49">
        <v>1.2889279834999223</v>
      </c>
      <c r="G22" s="49">
        <v>1.4810416998729021</v>
      </c>
      <c r="H22" s="49">
        <v>1.6834162848380576</v>
      </c>
      <c r="I22" s="49">
        <v>2.8213488027037106</v>
      </c>
      <c r="J22" s="49">
        <v>3.117783924414135</v>
      </c>
      <c r="K22" s="49">
        <v>3.398697931759782</v>
      </c>
      <c r="L22" s="49">
        <v>2.779165739335147</v>
      </c>
      <c r="M22" s="49">
        <v>4.113608968932775</v>
      </c>
      <c r="N22" s="45">
        <f>M22/M$5*100</f>
        <v>0.9362111091220456</v>
      </c>
      <c r="O22" s="50">
        <f>M22/L22-1</f>
        <v>0.4801596431297628</v>
      </c>
      <c r="P22" s="50">
        <f>M22/I22-1</f>
        <v>0.45802921106057015</v>
      </c>
    </row>
    <row r="23" spans="1:16" s="118" customFormat="1" ht="15.75">
      <c r="A23" s="26" t="s">
        <v>211</v>
      </c>
      <c r="B23" s="26" t="s">
        <v>212</v>
      </c>
      <c r="C23" s="49">
        <v>3.3012372682932947</v>
      </c>
      <c r="D23" s="49">
        <v>2.323812272554577</v>
      </c>
      <c r="E23" s="49">
        <v>3.116557659180978</v>
      </c>
      <c r="F23" s="49">
        <v>3.161716306718331</v>
      </c>
      <c r="G23" s="49">
        <v>2.2146798962857335</v>
      </c>
      <c r="H23" s="49">
        <v>4.117450326105296</v>
      </c>
      <c r="I23" s="49">
        <v>3.4746312398108468</v>
      </c>
      <c r="J23" s="49">
        <v>3.005960955822718</v>
      </c>
      <c r="K23" s="49">
        <v>3.514192390325611</v>
      </c>
      <c r="L23" s="49">
        <v>2.540446474734203</v>
      </c>
      <c r="M23" s="49">
        <v>3.9707431305322065</v>
      </c>
      <c r="N23" s="45">
        <f>M23/M$5*100</f>
        <v>0.9036964520326655</v>
      </c>
      <c r="O23" s="50">
        <f>M23/L23-1</f>
        <v>0.5630099551487895</v>
      </c>
      <c r="P23" s="50">
        <f>M23/I23-1</f>
        <v>0.14278116337558955</v>
      </c>
    </row>
    <row r="24" spans="1:16" s="118" customFormat="1" ht="15.75">
      <c r="A24" s="26" t="s">
        <v>147</v>
      </c>
      <c r="B24" s="26" t="s">
        <v>148</v>
      </c>
      <c r="C24" s="49">
        <v>2.5834031373430046</v>
      </c>
      <c r="D24" s="49">
        <v>2.188750630531389</v>
      </c>
      <c r="E24" s="49">
        <v>2.1591643632525317</v>
      </c>
      <c r="F24" s="49">
        <v>2.3977849429730647</v>
      </c>
      <c r="G24" s="49">
        <v>2.2100090962425387</v>
      </c>
      <c r="H24" s="49">
        <v>2.24706896093683</v>
      </c>
      <c r="I24" s="49">
        <v>12.117286885796714</v>
      </c>
      <c r="J24" s="49">
        <v>2.787970016539886</v>
      </c>
      <c r="K24" s="49">
        <v>3.5058627534648132</v>
      </c>
      <c r="L24" s="49">
        <v>4.54339105271898</v>
      </c>
      <c r="M24" s="49">
        <v>3.835641232329761</v>
      </c>
      <c r="N24" s="45">
        <f>M24/M$5*100</f>
        <v>0.8729487803614275</v>
      </c>
      <c r="O24" s="50">
        <f>M24/L24-1</f>
        <v>-0.15577567772108636</v>
      </c>
      <c r="P24" s="50">
        <f>M24/I24-1</f>
        <v>-0.6834570916344557</v>
      </c>
    </row>
    <row r="25" spans="1:16" s="118" customFormat="1" ht="15.75">
      <c r="A25" s="26" t="s">
        <v>213</v>
      </c>
      <c r="B25" s="26" t="s">
        <v>214</v>
      </c>
      <c r="C25" s="49">
        <v>0.9151646646957151</v>
      </c>
      <c r="D25" s="49">
        <v>4.419286480440258</v>
      </c>
      <c r="E25" s="49">
        <v>4.3950046806386</v>
      </c>
      <c r="F25" s="49">
        <v>0.9509663053200613</v>
      </c>
      <c r="G25" s="49">
        <v>1.2128550367639181</v>
      </c>
      <c r="H25" s="49">
        <v>1.1400338500906138</v>
      </c>
      <c r="I25" s="49">
        <v>1.2877964304810032</v>
      </c>
      <c r="J25" s="49">
        <v>1.3968821888719594</v>
      </c>
      <c r="K25" s="49">
        <v>2.023509801669816</v>
      </c>
      <c r="L25" s="49">
        <v>1.1959787511945255</v>
      </c>
      <c r="M25" s="49">
        <v>3.590334933267691</v>
      </c>
      <c r="N25" s="45">
        <f>M25/M$5*100</f>
        <v>0.8171198272319552</v>
      </c>
      <c r="O25" s="50">
        <f>M25/L25-1</f>
        <v>2.002005620653142</v>
      </c>
      <c r="P25" s="50">
        <f>M25/I25-1</f>
        <v>1.7879677628293078</v>
      </c>
    </row>
    <row r="26" spans="1:16" s="118" customFormat="1" ht="15.75">
      <c r="A26" s="51" t="s">
        <v>173</v>
      </c>
      <c r="B26" s="51" t="s">
        <v>174</v>
      </c>
      <c r="C26" s="358">
        <v>1.53370670910004</v>
      </c>
      <c r="D26" s="358">
        <v>2.498389973228981</v>
      </c>
      <c r="E26" s="358">
        <v>4.664283163090716</v>
      </c>
      <c r="F26" s="358">
        <v>2.7066271135847755</v>
      </c>
      <c r="G26" s="358">
        <v>1.6349309875301488</v>
      </c>
      <c r="H26" s="358">
        <v>2.3120751103779122</v>
      </c>
      <c r="I26" s="358">
        <v>2.247818025878041</v>
      </c>
      <c r="J26" s="358">
        <v>2.3951811819569744</v>
      </c>
      <c r="K26" s="358">
        <v>2.7565254091624203</v>
      </c>
      <c r="L26" s="52">
        <v>3.681196143738825</v>
      </c>
      <c r="M26" s="52">
        <v>3.0857668439420274</v>
      </c>
      <c r="N26" s="53">
        <f>M26/M$5*100</f>
        <v>0.7022858082226752</v>
      </c>
      <c r="O26" s="54">
        <f>M26/L26-1</f>
        <v>-0.161748865463074</v>
      </c>
      <c r="P26" s="54">
        <f>M26/I26-1</f>
        <v>0.37278320950232047</v>
      </c>
    </row>
    <row r="27" s="118" customFormat="1" ht="15.75">
      <c r="A27" s="269" t="s">
        <v>158</v>
      </c>
    </row>
    <row r="28" s="118" customFormat="1" ht="15.75"/>
    <row r="29" s="118" customFormat="1" ht="15.75"/>
    <row r="30" s="118" customFormat="1" ht="15.75"/>
    <row r="31" spans="2:16" s="118" customFormat="1" ht="15.75">
      <c r="B31" s="26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353"/>
      <c r="N31" s="46"/>
      <c r="O31" s="50"/>
      <c r="P31" s="50"/>
    </row>
    <row r="32" spans="1:16" s="118" customFormat="1" ht="15.75">
      <c r="A32" s="26"/>
      <c r="B32" s="26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353"/>
      <c r="N32" s="46"/>
      <c r="O32" s="50"/>
      <c r="P32" s="50"/>
    </row>
    <row r="33" spans="13:16" s="118" customFormat="1" ht="15.75">
      <c r="M33" s="353"/>
      <c r="N33" s="46"/>
      <c r="O33" s="50"/>
      <c r="P33" s="50"/>
    </row>
    <row r="34" spans="13:16" s="118" customFormat="1" ht="15.75">
      <c r="M34" s="353"/>
      <c r="N34" s="46"/>
      <c r="O34" s="50"/>
      <c r="P34" s="50"/>
    </row>
    <row r="35" spans="13:16" s="118" customFormat="1" ht="15.75">
      <c r="M35" s="353"/>
      <c r="N35" s="46"/>
      <c r="O35" s="50"/>
      <c r="P35" s="50"/>
    </row>
    <row r="36" spans="13:16" s="118" customFormat="1" ht="15.75">
      <c r="M36" s="353"/>
      <c r="N36" s="46"/>
      <c r="O36" s="50"/>
      <c r="P36" s="50"/>
    </row>
    <row r="37" spans="1:16" s="118" customFormat="1" ht="15.75">
      <c r="A37" s="359"/>
      <c r="B37" s="360"/>
      <c r="C37" s="361"/>
      <c r="D37" s="361"/>
      <c r="E37" s="361"/>
      <c r="F37" s="361"/>
      <c r="G37" s="361"/>
      <c r="H37" s="361"/>
      <c r="I37" s="361"/>
      <c r="J37" s="361"/>
      <c r="K37" s="361"/>
      <c r="L37" s="361"/>
      <c r="M37" s="400"/>
      <c r="N37" s="397"/>
      <c r="O37" s="366"/>
      <c r="P37" s="366"/>
    </row>
    <row r="38" spans="1:16" s="118" customFormat="1" ht="15.75">
      <c r="A38" s="26"/>
      <c r="B38" s="26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353"/>
      <c r="N38" s="46"/>
      <c r="O38" s="50"/>
      <c r="P38" s="50"/>
    </row>
    <row r="39" spans="13:16" s="118" customFormat="1" ht="15.75">
      <c r="M39" s="353"/>
      <c r="N39" s="46"/>
      <c r="O39" s="50"/>
      <c r="P39" s="50"/>
    </row>
    <row r="40" spans="1:16" s="118" customFormat="1" ht="15.75">
      <c r="A40" s="26"/>
      <c r="B40" s="26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353"/>
      <c r="N40" s="46"/>
      <c r="O40" s="50"/>
      <c r="P40" s="50"/>
    </row>
    <row r="41" spans="13:16" s="118" customFormat="1" ht="15.75">
      <c r="M41" s="353"/>
      <c r="N41" s="46"/>
      <c r="O41" s="50"/>
      <c r="P41" s="50"/>
    </row>
    <row r="42" spans="1:16" s="118" customFormat="1" ht="15.75">
      <c r="A42" s="26"/>
      <c r="B42" s="26"/>
      <c r="C42" s="320"/>
      <c r="D42" s="320"/>
      <c r="E42" s="320"/>
      <c r="F42" s="320"/>
      <c r="G42" s="320"/>
      <c r="H42" s="320"/>
      <c r="I42" s="320"/>
      <c r="J42" s="320"/>
      <c r="K42" s="320"/>
      <c r="L42" s="49"/>
      <c r="M42" s="353"/>
      <c r="N42" s="46"/>
      <c r="O42" s="50"/>
      <c r="P42" s="50"/>
    </row>
    <row r="43" spans="13:16" s="118" customFormat="1" ht="15.75">
      <c r="M43" s="353"/>
      <c r="N43" s="46"/>
      <c r="O43" s="50"/>
      <c r="P43" s="50"/>
    </row>
    <row r="44" spans="13:16" s="118" customFormat="1" ht="15.75">
      <c r="M44" s="353"/>
      <c r="N44" s="46"/>
      <c r="O44" s="50"/>
      <c r="P44" s="50"/>
    </row>
    <row r="45" spans="13:16" s="118" customFormat="1" ht="15.75">
      <c r="M45" s="353"/>
      <c r="N45" s="46"/>
      <c r="O45" s="50"/>
      <c r="P45" s="50"/>
    </row>
    <row r="46" spans="1:16" s="118" customFormat="1" ht="15.75">
      <c r="A46" s="26"/>
      <c r="B46" s="26"/>
      <c r="C46" s="320"/>
      <c r="D46" s="320"/>
      <c r="E46" s="320"/>
      <c r="F46" s="320"/>
      <c r="G46" s="320"/>
      <c r="H46" s="320"/>
      <c r="I46" s="320"/>
      <c r="J46" s="320"/>
      <c r="K46" s="320"/>
      <c r="L46" s="49"/>
      <c r="M46" s="353"/>
      <c r="N46" s="46"/>
      <c r="O46" s="50"/>
      <c r="P46" s="50"/>
    </row>
    <row r="47" spans="1:16" s="118" customFormat="1" ht="15.75">
      <c r="A47" s="30"/>
      <c r="B47" s="30"/>
      <c r="C47" s="320"/>
      <c r="D47" s="320"/>
      <c r="E47" s="320"/>
      <c r="F47" s="320"/>
      <c r="G47" s="320"/>
      <c r="H47" s="320"/>
      <c r="I47" s="320"/>
      <c r="J47" s="320"/>
      <c r="K47" s="320"/>
      <c r="L47" s="49"/>
      <c r="M47" s="353"/>
      <c r="N47" s="46"/>
      <c r="O47" s="50"/>
      <c r="P47" s="50"/>
    </row>
    <row r="48" spans="1:18" s="118" customFormat="1" ht="15.75">
      <c r="A48" s="258"/>
      <c r="B48" s="258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353"/>
      <c r="N48" s="46"/>
      <c r="O48" s="50"/>
      <c r="P48" s="50"/>
      <c r="Q48" s="258"/>
      <c r="R48" s="258"/>
    </row>
    <row r="49" spans="1:18" s="118" customFormat="1" ht="15.75">
      <c r="A49" s="30"/>
      <c r="B49" s="30"/>
      <c r="C49" s="304"/>
      <c r="D49" s="304"/>
      <c r="E49" s="304"/>
      <c r="F49" s="304"/>
      <c r="G49" s="304"/>
      <c r="H49" s="304"/>
      <c r="I49" s="304"/>
      <c r="J49" s="304"/>
      <c r="K49" s="304"/>
      <c r="L49" s="353"/>
      <c r="M49" s="353"/>
      <c r="N49" s="46"/>
      <c r="O49" s="50"/>
      <c r="P49" s="50"/>
      <c r="Q49" s="258"/>
      <c r="R49" s="258"/>
    </row>
    <row r="50" spans="1:18" s="118" customFormat="1" ht="15.75">
      <c r="A50" s="30"/>
      <c r="B50" s="30"/>
      <c r="C50" s="353"/>
      <c r="D50" s="353"/>
      <c r="E50" s="69"/>
      <c r="F50" s="353"/>
      <c r="G50" s="353"/>
      <c r="H50" s="353"/>
      <c r="I50" s="353"/>
      <c r="J50" s="353"/>
      <c r="K50" s="353"/>
      <c r="L50" s="353"/>
      <c r="M50" s="353"/>
      <c r="N50" s="46"/>
      <c r="O50" s="50"/>
      <c r="P50" s="50"/>
      <c r="Q50" s="258"/>
      <c r="R50" s="258"/>
    </row>
    <row r="51" spans="1:18" s="118" customFormat="1" ht="15.75">
      <c r="A51" s="30"/>
      <c r="B51" s="30"/>
      <c r="C51" s="353"/>
      <c r="D51" s="353"/>
      <c r="E51" s="353"/>
      <c r="F51" s="353"/>
      <c r="G51" s="353"/>
      <c r="H51" s="353"/>
      <c r="I51" s="353"/>
      <c r="J51" s="353"/>
      <c r="K51" s="353"/>
      <c r="L51" s="353"/>
      <c r="M51" s="353"/>
      <c r="N51" s="46"/>
      <c r="O51" s="50"/>
      <c r="P51" s="50"/>
      <c r="Q51" s="258"/>
      <c r="R51" s="258"/>
    </row>
    <row r="52" spans="1:18" s="118" customFormat="1" ht="15.75">
      <c r="A52" s="276"/>
      <c r="B52" s="30"/>
      <c r="C52" s="289"/>
      <c r="D52" s="289"/>
      <c r="E52" s="289"/>
      <c r="F52" s="289"/>
      <c r="G52" s="289"/>
      <c r="H52" s="289"/>
      <c r="I52" s="289"/>
      <c r="J52" s="289"/>
      <c r="K52" s="64"/>
      <c r="L52" s="64"/>
      <c r="M52" s="64"/>
      <c r="N52" s="46"/>
      <c r="O52" s="266"/>
      <c r="P52" s="266"/>
      <c r="Q52" s="258"/>
      <c r="R52" s="258"/>
    </row>
    <row r="53" spans="1:18" s="118" customFormat="1" ht="15.75">
      <c r="A53" s="30"/>
      <c r="B53" s="30"/>
      <c r="C53" s="289"/>
      <c r="D53" s="289"/>
      <c r="E53" s="289"/>
      <c r="F53" s="289"/>
      <c r="G53" s="289"/>
      <c r="H53" s="289"/>
      <c r="I53" s="289"/>
      <c r="J53" s="289"/>
      <c r="K53" s="64"/>
      <c r="L53" s="64"/>
      <c r="M53" s="64"/>
      <c r="N53" s="44"/>
      <c r="O53" s="266"/>
      <c r="P53" s="266"/>
      <c r="Q53" s="258"/>
      <c r="R53" s="258"/>
    </row>
    <row r="54" spans="1:18" s="118" customFormat="1" ht="15.75">
      <c r="A54" s="30"/>
      <c r="B54" s="30"/>
      <c r="C54" s="289"/>
      <c r="D54" s="289"/>
      <c r="E54" s="289"/>
      <c r="F54" s="289"/>
      <c r="G54" s="289"/>
      <c r="H54" s="289"/>
      <c r="I54" s="289"/>
      <c r="J54" s="289"/>
      <c r="K54" s="64"/>
      <c r="L54" s="64"/>
      <c r="M54" s="64"/>
      <c r="N54" s="44"/>
      <c r="O54" s="266"/>
      <c r="P54" s="266"/>
      <c r="Q54" s="258"/>
      <c r="R54" s="258"/>
    </row>
    <row r="55" spans="1:18" s="118" customFormat="1" ht="15.75">
      <c r="A55" s="41"/>
      <c r="B55" s="41"/>
      <c r="C55" s="287"/>
      <c r="D55" s="287"/>
      <c r="E55" s="287"/>
      <c r="F55" s="287"/>
      <c r="G55" s="287"/>
      <c r="H55" s="287"/>
      <c r="I55" s="287"/>
      <c r="J55" s="287"/>
      <c r="K55" s="287"/>
      <c r="L55" s="287"/>
      <c r="M55" s="287"/>
      <c r="N55" s="324"/>
      <c r="O55" s="328"/>
      <c r="P55" s="329"/>
      <c r="Q55" s="258"/>
      <c r="R55" s="258"/>
    </row>
    <row r="56" spans="1:18" s="118" customFormat="1" ht="15.75">
      <c r="A56" s="30"/>
      <c r="B56" s="30"/>
      <c r="C56" s="402"/>
      <c r="D56" s="402"/>
      <c r="E56" s="402"/>
      <c r="F56" s="402"/>
      <c r="G56" s="402"/>
      <c r="H56" s="402"/>
      <c r="I56" s="402"/>
      <c r="J56" s="402"/>
      <c r="K56" s="65"/>
      <c r="L56" s="65"/>
      <c r="M56" s="65"/>
      <c r="N56" s="325"/>
      <c r="O56" s="326"/>
      <c r="P56" s="327"/>
      <c r="Q56" s="258"/>
      <c r="R56" s="258"/>
    </row>
    <row r="57" spans="1:18" s="118" customFormat="1" ht="15.75">
      <c r="A57" s="30"/>
      <c r="B57" s="30"/>
      <c r="C57" s="402"/>
      <c r="D57" s="402"/>
      <c r="E57" s="402"/>
      <c r="F57" s="402"/>
      <c r="G57" s="402"/>
      <c r="H57" s="402"/>
      <c r="I57" s="402"/>
      <c r="J57" s="402"/>
      <c r="K57" s="65"/>
      <c r="L57" s="65"/>
      <c r="M57" s="65"/>
      <c r="N57" s="325"/>
      <c r="O57" s="326"/>
      <c r="P57" s="327"/>
      <c r="Q57" s="258"/>
      <c r="R57" s="258"/>
    </row>
    <row r="58" spans="1:18" s="118" customFormat="1" ht="15.75">
      <c r="A58" s="30"/>
      <c r="B58" s="30"/>
      <c r="C58" s="402"/>
      <c r="D58" s="402"/>
      <c r="E58" s="402"/>
      <c r="F58" s="402"/>
      <c r="G58" s="402"/>
      <c r="H58" s="402"/>
      <c r="I58" s="402"/>
      <c r="J58" s="402"/>
      <c r="K58" s="65"/>
      <c r="L58" s="65"/>
      <c r="M58" s="65"/>
      <c r="N58" s="325"/>
      <c r="O58" s="326"/>
      <c r="P58" s="327"/>
      <c r="Q58" s="258"/>
      <c r="R58" s="258"/>
    </row>
    <row r="59" spans="1:13" ht="15.75">
      <c r="A59" s="30"/>
      <c r="B59" s="30"/>
      <c r="C59" s="402"/>
      <c r="D59" s="402"/>
      <c r="E59" s="402"/>
      <c r="F59" s="402"/>
      <c r="G59" s="402"/>
      <c r="H59" s="402"/>
      <c r="I59" s="402"/>
      <c r="J59" s="402"/>
      <c r="K59" s="65"/>
      <c r="L59" s="65"/>
      <c r="M59" s="65"/>
    </row>
    <row r="60" spans="1:18" ht="15.75">
      <c r="A60" s="355"/>
      <c r="B60" s="355"/>
      <c r="C60" s="64"/>
      <c r="D60" s="64"/>
      <c r="E60" s="64"/>
      <c r="F60" s="64"/>
      <c r="G60" s="64"/>
      <c r="H60" s="330"/>
      <c r="I60" s="330"/>
      <c r="J60" s="330"/>
      <c r="K60" s="330"/>
      <c r="L60" s="330"/>
      <c r="M60" s="330"/>
      <c r="N60" s="304"/>
      <c r="O60" s="306"/>
      <c r="P60" s="306"/>
      <c r="R60" s="313"/>
    </row>
    <row r="61" spans="1:16" ht="15.75">
      <c r="A61" s="355"/>
      <c r="B61" s="355"/>
      <c r="C61" s="64"/>
      <c r="D61" s="64"/>
      <c r="E61" s="64"/>
      <c r="F61" s="64"/>
      <c r="G61" s="64"/>
      <c r="H61" s="330"/>
      <c r="I61" s="330"/>
      <c r="J61" s="330"/>
      <c r="K61" s="330"/>
      <c r="L61" s="330"/>
      <c r="M61" s="330"/>
      <c r="N61" s="304"/>
      <c r="O61" s="306"/>
      <c r="P61" s="306"/>
    </row>
    <row r="62" spans="1:16" ht="15.75">
      <c r="A62" s="355"/>
      <c r="B62" s="355"/>
      <c r="C62" s="64"/>
      <c r="D62" s="64"/>
      <c r="E62" s="64"/>
      <c r="F62" s="64"/>
      <c r="G62" s="64"/>
      <c r="H62" s="330"/>
      <c r="I62" s="330"/>
      <c r="J62" s="330"/>
      <c r="K62" s="330"/>
      <c r="L62" s="330"/>
      <c r="M62" s="330"/>
      <c r="N62" s="304"/>
      <c r="O62" s="306"/>
      <c r="P62" s="306"/>
    </row>
    <row r="63" spans="1:16" ht="15.75">
      <c r="A63" s="355"/>
      <c r="B63" s="355"/>
      <c r="C63" s="64"/>
      <c r="D63" s="64"/>
      <c r="E63" s="64"/>
      <c r="F63" s="64"/>
      <c r="G63" s="64"/>
      <c r="H63" s="330"/>
      <c r="I63" s="330"/>
      <c r="J63" s="330"/>
      <c r="K63" s="330"/>
      <c r="L63" s="330"/>
      <c r="M63" s="330"/>
      <c r="N63" s="304"/>
      <c r="O63" s="306"/>
      <c r="P63" s="306"/>
    </row>
    <row r="64" spans="1:16" ht="15.75">
      <c r="A64" s="355"/>
      <c r="B64" s="355"/>
      <c r="C64" s="64"/>
      <c r="D64" s="64"/>
      <c r="E64" s="64"/>
      <c r="F64" s="64"/>
      <c r="G64" s="64"/>
      <c r="H64" s="330"/>
      <c r="I64" s="330"/>
      <c r="J64" s="330"/>
      <c r="K64" s="330"/>
      <c r="L64" s="330"/>
      <c r="M64" s="330"/>
      <c r="N64" s="304"/>
      <c r="O64" s="306"/>
      <c r="P64" s="306"/>
    </row>
    <row r="77" spans="1:13" ht="15.75">
      <c r="A77" s="355"/>
      <c r="B77" s="355"/>
      <c r="C77" s="401"/>
      <c r="D77" s="401"/>
      <c r="E77" s="401"/>
      <c r="F77" s="401"/>
      <c r="G77" s="401"/>
      <c r="H77" s="401"/>
      <c r="I77" s="401"/>
      <c r="J77" s="401"/>
      <c r="K77" s="401"/>
      <c r="L77" s="401"/>
      <c r="M77" s="401"/>
    </row>
    <row r="78" spans="1:13" ht="15.75">
      <c r="A78" s="355"/>
      <c r="B78" s="355"/>
      <c r="C78" s="401"/>
      <c r="D78" s="401"/>
      <c r="E78" s="401"/>
      <c r="F78" s="401"/>
      <c r="G78" s="401"/>
      <c r="H78" s="401"/>
      <c r="I78" s="401"/>
      <c r="J78" s="401"/>
      <c r="K78" s="401"/>
      <c r="L78" s="401"/>
      <c r="M78" s="401"/>
    </row>
    <row r="79" ht="15.75">
      <c r="M79" s="401"/>
    </row>
    <row r="80" spans="1:13" ht="15.75">
      <c r="A80" s="426"/>
      <c r="B80" s="426"/>
      <c r="C80" s="416"/>
      <c r="D80" s="416"/>
      <c r="E80" s="416"/>
      <c r="F80" s="416"/>
      <c r="G80" s="416"/>
      <c r="H80" s="416"/>
      <c r="I80" s="416"/>
      <c r="J80" s="416"/>
      <c r="K80" s="416"/>
      <c r="L80" s="416"/>
      <c r="M80" s="416"/>
    </row>
    <row r="81" spans="1:13" ht="15.75">
      <c r="A81" s="426"/>
      <c r="B81" s="426"/>
      <c r="C81" s="416"/>
      <c r="D81" s="416"/>
      <c r="E81" s="416"/>
      <c r="F81" s="416"/>
      <c r="G81" s="416"/>
      <c r="H81" s="416"/>
      <c r="I81" s="416"/>
      <c r="J81" s="416"/>
      <c r="K81" s="416"/>
      <c r="L81" s="416"/>
      <c r="M81" s="416"/>
    </row>
    <row r="82" spans="1:13" ht="15.75">
      <c r="A82" s="426"/>
      <c r="B82" s="426"/>
      <c r="C82" s="416"/>
      <c r="D82" s="416"/>
      <c r="E82" s="416"/>
      <c r="F82" s="416"/>
      <c r="G82" s="416"/>
      <c r="H82" s="416"/>
      <c r="I82" s="416"/>
      <c r="J82" s="416"/>
      <c r="K82" s="416"/>
      <c r="L82" s="416"/>
      <c r="M82" s="416"/>
    </row>
    <row r="83" spans="1:13" ht="15.75">
      <c r="A83" s="426"/>
      <c r="B83" s="426"/>
      <c r="C83" s="416"/>
      <c r="D83" s="416"/>
      <c r="E83" s="416"/>
      <c r="F83" s="416"/>
      <c r="G83" s="416"/>
      <c r="H83" s="416"/>
      <c r="I83" s="416"/>
      <c r="J83" s="416"/>
      <c r="K83" s="416"/>
      <c r="L83" s="416"/>
      <c r="M83" s="416"/>
    </row>
    <row r="84" spans="1:13" ht="15.75">
      <c r="A84" s="426"/>
      <c r="B84" s="426"/>
      <c r="C84" s="416"/>
      <c r="D84" s="416"/>
      <c r="E84" s="416"/>
      <c r="F84" s="416"/>
      <c r="G84" s="416"/>
      <c r="H84" s="416"/>
      <c r="I84" s="416"/>
      <c r="J84" s="416"/>
      <c r="K84" s="416"/>
      <c r="L84" s="416"/>
      <c r="M84" s="416"/>
    </row>
    <row r="85" spans="1:13" ht="15.75">
      <c r="A85" s="426"/>
      <c r="B85" s="426"/>
      <c r="C85" s="416"/>
      <c r="D85" s="416"/>
      <c r="E85" s="416"/>
      <c r="F85" s="416"/>
      <c r="G85" s="416"/>
      <c r="H85" s="416"/>
      <c r="I85" s="416"/>
      <c r="J85" s="416"/>
      <c r="K85" s="416"/>
      <c r="L85" s="416"/>
      <c r="M85" s="416"/>
    </row>
    <row r="86" spans="1:13" ht="15.75">
      <c r="A86" s="426"/>
      <c r="B86" s="426"/>
      <c r="C86" s="416"/>
      <c r="D86" s="416"/>
      <c r="E86" s="416"/>
      <c r="F86" s="416"/>
      <c r="G86" s="416"/>
      <c r="H86" s="416"/>
      <c r="I86" s="416"/>
      <c r="J86" s="416"/>
      <c r="K86" s="416"/>
      <c r="L86" s="416"/>
      <c r="M86" s="416"/>
    </row>
    <row r="87" spans="1:13" ht="15.75">
      <c r="A87" s="426"/>
      <c r="B87" s="426"/>
      <c r="C87" s="416"/>
      <c r="D87" s="416"/>
      <c r="E87" s="416"/>
      <c r="F87" s="416"/>
      <c r="G87" s="416"/>
      <c r="H87" s="416"/>
      <c r="I87" s="416"/>
      <c r="J87" s="416"/>
      <c r="K87" s="416"/>
      <c r="L87" s="416"/>
      <c r="M87" s="416"/>
    </row>
    <row r="88" spans="1:13" ht="15.75">
      <c r="A88" s="426"/>
      <c r="B88" s="426"/>
      <c r="C88" s="416"/>
      <c r="D88" s="416"/>
      <c r="E88" s="416"/>
      <c r="F88" s="416"/>
      <c r="G88" s="416"/>
      <c r="H88" s="416"/>
      <c r="I88" s="416"/>
      <c r="J88" s="416"/>
      <c r="K88" s="416"/>
      <c r="L88" s="416"/>
      <c r="M88" s="416"/>
    </row>
    <row r="89" spans="1:13" s="427" customFormat="1" ht="15.75">
      <c r="A89" s="428"/>
      <c r="B89" s="428"/>
      <c r="C89" s="429"/>
      <c r="D89" s="429"/>
      <c r="E89" s="429"/>
      <c r="F89" s="429"/>
      <c r="G89" s="429"/>
      <c r="H89" s="429"/>
      <c r="I89" s="429"/>
      <c r="J89" s="429"/>
      <c r="K89" s="429"/>
      <c r="L89" s="429"/>
      <c r="M89" s="429"/>
    </row>
    <row r="90" spans="1:13" s="427" customFormat="1" ht="15.75">
      <c r="A90" s="428"/>
      <c r="B90" s="428"/>
      <c r="C90" s="429"/>
      <c r="D90" s="429"/>
      <c r="E90" s="429"/>
      <c r="F90" s="429"/>
      <c r="G90" s="429"/>
      <c r="H90" s="429"/>
      <c r="I90" s="429"/>
      <c r="J90" s="429"/>
      <c r="K90" s="429"/>
      <c r="L90" s="429"/>
      <c r="M90" s="429"/>
    </row>
    <row r="91" spans="1:13" ht="15.75">
      <c r="A91" s="426"/>
      <c r="B91" s="426"/>
      <c r="C91" s="416"/>
      <c r="D91" s="416"/>
      <c r="E91" s="416"/>
      <c r="F91" s="416"/>
      <c r="G91" s="416"/>
      <c r="H91" s="416"/>
      <c r="I91" s="416"/>
      <c r="J91" s="416"/>
      <c r="K91" s="416"/>
      <c r="L91" s="416"/>
      <c r="M91" s="416"/>
    </row>
    <row r="92" spans="1:13" ht="15.75">
      <c r="A92" s="426"/>
      <c r="B92" s="426"/>
      <c r="C92" s="416"/>
      <c r="D92" s="416"/>
      <c r="E92" s="416"/>
      <c r="F92" s="416"/>
      <c r="G92" s="416"/>
      <c r="H92" s="416"/>
      <c r="I92" s="416"/>
      <c r="J92" s="416"/>
      <c r="K92" s="416"/>
      <c r="L92" s="416"/>
      <c r="M92" s="416"/>
    </row>
    <row r="93" spans="1:13" s="427" customFormat="1" ht="15.75">
      <c r="A93" s="428"/>
      <c r="B93" s="428"/>
      <c r="C93" s="429"/>
      <c r="D93" s="429"/>
      <c r="E93" s="429"/>
      <c r="F93" s="429"/>
      <c r="G93" s="429"/>
      <c r="H93" s="429"/>
      <c r="I93" s="429"/>
      <c r="J93" s="429"/>
      <c r="K93" s="429"/>
      <c r="L93" s="429"/>
      <c r="M93" s="429"/>
    </row>
    <row r="94" spans="1:13" s="427" customFormat="1" ht="15.75">
      <c r="A94" s="428"/>
      <c r="B94" s="428"/>
      <c r="C94" s="429"/>
      <c r="D94" s="429"/>
      <c r="E94" s="429"/>
      <c r="F94" s="429"/>
      <c r="G94" s="429"/>
      <c r="H94" s="429"/>
      <c r="I94" s="429"/>
      <c r="J94" s="429"/>
      <c r="K94" s="429"/>
      <c r="L94" s="429"/>
      <c r="M94" s="429"/>
    </row>
    <row r="95" spans="1:13" ht="15.75">
      <c r="A95" s="426"/>
      <c r="B95" s="426"/>
      <c r="C95" s="416"/>
      <c r="D95" s="416"/>
      <c r="E95" s="416"/>
      <c r="F95" s="416"/>
      <c r="G95" s="416"/>
      <c r="H95" s="416"/>
      <c r="I95" s="416"/>
      <c r="J95" s="416"/>
      <c r="K95" s="416"/>
      <c r="L95" s="416"/>
      <c r="M95" s="416"/>
    </row>
    <row r="96" spans="1:13" ht="15.75">
      <c r="A96" s="426"/>
      <c r="B96" s="426"/>
      <c r="C96" s="416"/>
      <c r="D96" s="416"/>
      <c r="E96" s="416"/>
      <c r="F96" s="416"/>
      <c r="G96" s="416"/>
      <c r="H96" s="416"/>
      <c r="I96" s="416"/>
      <c r="J96" s="416"/>
      <c r="K96" s="416"/>
      <c r="L96" s="416"/>
      <c r="M96" s="416"/>
    </row>
    <row r="97" spans="1:13" ht="15.75">
      <c r="A97" s="426"/>
      <c r="B97" s="426"/>
      <c r="C97" s="416"/>
      <c r="D97" s="416"/>
      <c r="E97" s="416"/>
      <c r="F97" s="416"/>
      <c r="G97" s="416"/>
      <c r="H97" s="416"/>
      <c r="I97" s="416"/>
      <c r="J97" s="416"/>
      <c r="K97" s="416"/>
      <c r="L97" s="416"/>
      <c r="M97" s="416"/>
    </row>
    <row r="98" spans="1:13" ht="15.75">
      <c r="A98" s="426"/>
      <c r="B98" s="426"/>
      <c r="C98" s="416"/>
      <c r="D98" s="416"/>
      <c r="E98" s="416"/>
      <c r="F98" s="416"/>
      <c r="G98" s="416"/>
      <c r="H98" s="416"/>
      <c r="I98" s="416"/>
      <c r="J98" s="416"/>
      <c r="K98" s="416"/>
      <c r="L98" s="416"/>
      <c r="M98" s="416"/>
    </row>
    <row r="99" spans="1:13" ht="15.75">
      <c r="A99" s="426"/>
      <c r="B99" s="426"/>
      <c r="C99" s="416"/>
      <c r="D99" s="416"/>
      <c r="E99" s="416"/>
      <c r="F99" s="416"/>
      <c r="G99" s="416"/>
      <c r="H99" s="416"/>
      <c r="I99" s="416"/>
      <c r="J99" s="416"/>
      <c r="K99" s="416"/>
      <c r="L99" s="416"/>
      <c r="M99" s="416"/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  <ignoredErrors>
    <ignoredError sqref="A7:A15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P132"/>
  <sheetViews>
    <sheetView zoomScalePageLayoutView="0" workbookViewId="0" topLeftCell="B1">
      <selection activeCell="D30" sqref="D30"/>
    </sheetView>
  </sheetViews>
  <sheetFormatPr defaultColWidth="9.140625" defaultRowHeight="15"/>
  <cols>
    <col min="1" max="1" width="9.8515625" style="293" customWidth="1"/>
    <col min="2" max="2" width="61.140625" style="26" customWidth="1"/>
    <col min="3" max="3" width="8.8515625" style="26" customWidth="1"/>
    <col min="4" max="4" width="9.00390625" style="26" customWidth="1"/>
    <col min="5" max="5" width="8.8515625" style="26" customWidth="1"/>
    <col min="6" max="6" width="8.28125" style="26" customWidth="1"/>
    <col min="7" max="7" width="8.00390625" style="26" customWidth="1"/>
    <col min="8" max="8" width="7.00390625" style="26" customWidth="1"/>
    <col min="9" max="10" width="7.7109375" style="26" customWidth="1"/>
    <col min="11" max="13" width="8.421875" style="26" customWidth="1"/>
    <col min="14" max="14" width="14.140625" style="26" customWidth="1"/>
    <col min="15" max="15" width="15.00390625" style="26" customWidth="1"/>
    <col min="16" max="16" width="17.421875" style="26" customWidth="1"/>
    <col min="17" max="16384" width="9.140625" style="26" customWidth="1"/>
  </cols>
  <sheetData>
    <row r="1" spans="1:2" ht="15.75">
      <c r="A1" s="332" t="s">
        <v>92</v>
      </c>
      <c r="B1" s="333"/>
    </row>
    <row r="3" spans="1:10" ht="15.75">
      <c r="A3" s="255" t="s">
        <v>202</v>
      </c>
      <c r="G3" s="30"/>
      <c r="H3" s="30"/>
      <c r="I3" s="30"/>
      <c r="J3" s="30"/>
    </row>
    <row r="4" spans="5:10" ht="15.75">
      <c r="E4" s="445" t="s">
        <v>93</v>
      </c>
      <c r="F4" s="445"/>
      <c r="G4" s="283"/>
      <c r="H4" s="283"/>
      <c r="I4" s="283"/>
      <c r="J4" s="283"/>
    </row>
    <row r="5" spans="1:16" ht="15.75">
      <c r="A5" s="334" t="s">
        <v>79</v>
      </c>
      <c r="B5" s="333"/>
      <c r="C5" s="322" t="s">
        <v>39</v>
      </c>
      <c r="D5" s="322" t="s">
        <v>40</v>
      </c>
      <c r="E5" s="322" t="s">
        <v>41</v>
      </c>
      <c r="F5" s="322" t="s">
        <v>42</v>
      </c>
      <c r="G5" s="322" t="s">
        <v>45</v>
      </c>
      <c r="H5" s="322" t="s">
        <v>51</v>
      </c>
      <c r="I5" s="322" t="s">
        <v>120</v>
      </c>
      <c r="J5" s="322" t="s">
        <v>125</v>
      </c>
      <c r="K5" s="33" t="s">
        <v>141</v>
      </c>
      <c r="L5" s="33" t="s">
        <v>165</v>
      </c>
      <c r="M5" s="33" t="s">
        <v>178</v>
      </c>
      <c r="N5" s="35" t="s">
        <v>179</v>
      </c>
      <c r="O5" s="36" t="s">
        <v>180</v>
      </c>
      <c r="P5" s="36" t="s">
        <v>181</v>
      </c>
    </row>
    <row r="6" spans="1:16" ht="15.75">
      <c r="A6" s="332" t="s">
        <v>94</v>
      </c>
      <c r="B6" s="278" t="s">
        <v>95</v>
      </c>
      <c r="C6" s="335">
        <v>38.786512911354876</v>
      </c>
      <c r="D6" s="335">
        <v>58.65961666420452</v>
      </c>
      <c r="E6" s="335">
        <v>63.72504194830433</v>
      </c>
      <c r="F6" s="335">
        <v>37.769219304422755</v>
      </c>
      <c r="G6" s="335">
        <v>37.87009157850486</v>
      </c>
      <c r="H6" s="335">
        <v>45.90541990683578</v>
      </c>
      <c r="I6" s="335">
        <v>45.98112106157072</v>
      </c>
      <c r="J6" s="335">
        <v>39.77691040087701</v>
      </c>
      <c r="K6" s="38">
        <v>41.031331711794046</v>
      </c>
      <c r="L6" s="38">
        <v>50.433116070813405</v>
      </c>
      <c r="M6" s="38">
        <v>51.51546274939369</v>
      </c>
      <c r="N6" s="39">
        <f>M6/M$6*100</f>
        <v>100</v>
      </c>
      <c r="O6" s="40">
        <f>M6/L6-1</f>
        <v>0.021461031221242655</v>
      </c>
      <c r="P6" s="40">
        <f>M6/I6-1</f>
        <v>0.12036117345665076</v>
      </c>
    </row>
    <row r="7" spans="1:16" s="48" customFormat="1" ht="15.75">
      <c r="A7" s="336"/>
      <c r="B7" s="337"/>
      <c r="C7" s="338"/>
      <c r="D7" s="338"/>
      <c r="E7" s="338"/>
      <c r="F7" s="338"/>
      <c r="G7" s="338"/>
      <c r="H7" s="338"/>
      <c r="I7" s="338"/>
      <c r="J7" s="338"/>
      <c r="K7" s="122"/>
      <c r="L7" s="122"/>
      <c r="M7" s="122"/>
      <c r="N7" s="45"/>
      <c r="O7" s="47"/>
      <c r="P7" s="339"/>
    </row>
    <row r="8" spans="1:16" s="48" customFormat="1" ht="15.75">
      <c r="A8" s="26" t="s">
        <v>21</v>
      </c>
      <c r="B8" s="26" t="s">
        <v>138</v>
      </c>
      <c r="C8" s="49">
        <v>5.236629967388081</v>
      </c>
      <c r="D8" s="288">
        <v>7.757068626097682</v>
      </c>
      <c r="E8" s="288">
        <v>5.868526084542439</v>
      </c>
      <c r="F8" s="288">
        <v>6.176197468574408</v>
      </c>
      <c r="G8" s="288">
        <v>9.104597872431384</v>
      </c>
      <c r="H8" s="288">
        <v>10.13858676338534</v>
      </c>
      <c r="I8" s="288">
        <v>12.465409283881824</v>
      </c>
      <c r="J8" s="288">
        <v>8.488043475259854</v>
      </c>
      <c r="K8" s="288">
        <v>8.939177090146721</v>
      </c>
      <c r="L8" s="288">
        <v>10.698758059221174</v>
      </c>
      <c r="M8" s="288">
        <v>13.11396737412105</v>
      </c>
      <c r="N8" s="45">
        <f aca="true" t="shared" si="0" ref="N8:N27">M8/M$6*100</f>
        <v>25.456371105344278</v>
      </c>
      <c r="O8" s="50">
        <f aca="true" t="shared" si="1" ref="O8:O27">M8/L8-1</f>
        <v>0.22574669896551458</v>
      </c>
      <c r="P8" s="50">
        <f aca="true" t="shared" si="2" ref="P8:P25">M8/I8-1</f>
        <v>0.05202862380762996</v>
      </c>
    </row>
    <row r="9" spans="1:16" s="48" customFormat="1" ht="15.75">
      <c r="A9" s="26" t="s">
        <v>22</v>
      </c>
      <c r="B9" s="26" t="s">
        <v>87</v>
      </c>
      <c r="C9" s="49">
        <v>9.43158498665876</v>
      </c>
      <c r="D9" s="288">
        <v>4.1007440732473786</v>
      </c>
      <c r="E9" s="288">
        <v>37.32202031151829</v>
      </c>
      <c r="F9" s="288">
        <v>6.1074511484098934</v>
      </c>
      <c r="G9" s="288">
        <v>6.1020422022401455</v>
      </c>
      <c r="H9" s="288">
        <v>6.987384073689527</v>
      </c>
      <c r="I9" s="288">
        <v>7.065303728173015</v>
      </c>
      <c r="J9" s="288">
        <v>5.689521935902989</v>
      </c>
      <c r="K9" s="288">
        <v>5.007568872788899</v>
      </c>
      <c r="L9" s="288">
        <v>8.9741781055761</v>
      </c>
      <c r="M9" s="288">
        <v>10.6774354179426</v>
      </c>
      <c r="N9" s="45">
        <f t="shared" si="0"/>
        <v>20.726661177217647</v>
      </c>
      <c r="O9" s="50">
        <f t="shared" si="1"/>
        <v>0.1897953542183639</v>
      </c>
      <c r="P9" s="50">
        <f t="shared" si="2"/>
        <v>0.5112493147840411</v>
      </c>
    </row>
    <row r="10" spans="1:16" s="48" customFormat="1" ht="15.75">
      <c r="A10" s="26" t="s">
        <v>20</v>
      </c>
      <c r="B10" s="26" t="s">
        <v>84</v>
      </c>
      <c r="C10" s="49">
        <v>2.565703514675363</v>
      </c>
      <c r="D10" s="288">
        <v>2.070490142148081</v>
      </c>
      <c r="E10" s="288">
        <v>2.4667258755972474</v>
      </c>
      <c r="F10" s="288">
        <v>2.1442368924868216</v>
      </c>
      <c r="G10" s="288">
        <v>2.3008793541767605</v>
      </c>
      <c r="H10" s="288">
        <v>3.5481445630822765</v>
      </c>
      <c r="I10" s="288">
        <v>1.76808340735428</v>
      </c>
      <c r="J10" s="288">
        <v>2.492896493341273</v>
      </c>
      <c r="K10" s="288">
        <v>3.3284715903812905</v>
      </c>
      <c r="L10" s="288">
        <v>2.935531205724175</v>
      </c>
      <c r="M10" s="433">
        <v>3.4924958186309714</v>
      </c>
      <c r="N10" s="45">
        <f t="shared" si="0"/>
        <v>6.7795097476283</v>
      </c>
      <c r="O10" s="50">
        <f t="shared" si="1"/>
        <v>0.18973213836757585</v>
      </c>
      <c r="P10" s="50">
        <f t="shared" si="2"/>
        <v>0.9753003755954381</v>
      </c>
    </row>
    <row r="11" spans="1:16" s="48" customFormat="1" ht="15.75">
      <c r="A11" s="26" t="s">
        <v>135</v>
      </c>
      <c r="B11" s="26" t="s">
        <v>130</v>
      </c>
      <c r="C11" s="49">
        <v>0.985330391343018</v>
      </c>
      <c r="D11" s="288">
        <v>0.48200374166642196</v>
      </c>
      <c r="E11" s="288">
        <v>0.5181641008781542</v>
      </c>
      <c r="F11" s="288">
        <v>1.9632734489949604</v>
      </c>
      <c r="G11" s="288">
        <v>0.638411133753242</v>
      </c>
      <c r="H11" s="288">
        <v>1.1160520078010998</v>
      </c>
      <c r="I11" s="288">
        <v>2.394741725745497</v>
      </c>
      <c r="J11" s="288">
        <v>2.9899790805002167</v>
      </c>
      <c r="K11" s="288">
        <v>2.4075810979238756</v>
      </c>
      <c r="L11" s="288">
        <v>2.1665551896205977</v>
      </c>
      <c r="M11" s="433">
        <v>2.7888445240723345</v>
      </c>
      <c r="N11" s="45">
        <f t="shared" si="0"/>
        <v>5.413606663380225</v>
      </c>
      <c r="O11" s="50">
        <f t="shared" si="1"/>
        <v>0.28722524006448724</v>
      </c>
      <c r="P11" s="50">
        <f t="shared" si="2"/>
        <v>0.16457006368991678</v>
      </c>
    </row>
    <row r="12" spans="1:16" s="48" customFormat="1" ht="15.75">
      <c r="A12" s="26" t="s">
        <v>19</v>
      </c>
      <c r="B12" s="26" t="s">
        <v>97</v>
      </c>
      <c r="C12" s="49">
        <v>5.872781457159799</v>
      </c>
      <c r="D12" s="288">
        <v>2.904173955182237</v>
      </c>
      <c r="E12" s="288">
        <v>5.487142865909789</v>
      </c>
      <c r="F12" s="288">
        <v>5.841283933846956</v>
      </c>
      <c r="G12" s="288">
        <v>5.631906324279647</v>
      </c>
      <c r="H12" s="288">
        <v>6.159123146537209</v>
      </c>
      <c r="I12" s="288">
        <v>3.3033956097762824</v>
      </c>
      <c r="J12" s="288">
        <v>4.795468193752707</v>
      </c>
      <c r="K12" s="288">
        <v>1.4829495987474537</v>
      </c>
      <c r="L12" s="288">
        <v>8.161693645812292</v>
      </c>
      <c r="M12" s="433">
        <v>2.2365967024453637</v>
      </c>
      <c r="N12" s="45">
        <f t="shared" si="0"/>
        <v>4.341602662730012</v>
      </c>
      <c r="O12" s="50">
        <f t="shared" si="1"/>
        <v>-0.7259641442688864</v>
      </c>
      <c r="P12" s="50">
        <f t="shared" si="2"/>
        <v>-0.32294009962771797</v>
      </c>
    </row>
    <row r="13" spans="1:16" s="48" customFormat="1" ht="15.75">
      <c r="A13" s="26" t="s">
        <v>134</v>
      </c>
      <c r="B13" s="26" t="s">
        <v>133</v>
      </c>
      <c r="C13" s="288">
        <v>0</v>
      </c>
      <c r="D13" s="288">
        <v>0</v>
      </c>
      <c r="E13" s="288">
        <v>0.18109700317070676</v>
      </c>
      <c r="F13" s="288">
        <v>0.00542223976133928</v>
      </c>
      <c r="G13" s="288">
        <v>0.03435627440362528</v>
      </c>
      <c r="H13" s="288">
        <v>0.16786192894825455</v>
      </c>
      <c r="I13" s="288">
        <v>0.17737098149016578</v>
      </c>
      <c r="J13" s="288">
        <v>1.4642674047206583</v>
      </c>
      <c r="K13" s="288">
        <v>1.986384384986009</v>
      </c>
      <c r="L13" s="288">
        <v>1.17715888169498</v>
      </c>
      <c r="M13" s="433">
        <v>1.5891730764609058</v>
      </c>
      <c r="N13" s="45">
        <f t="shared" si="0"/>
        <v>3.0848467462899953</v>
      </c>
      <c r="O13" s="50">
        <f t="shared" si="1"/>
        <v>0.35000729397944164</v>
      </c>
      <c r="P13" s="50">
        <f t="shared" si="2"/>
        <v>7.959600173092669</v>
      </c>
    </row>
    <row r="14" spans="1:16" s="48" customFormat="1" ht="15.75">
      <c r="A14" s="26" t="s">
        <v>139</v>
      </c>
      <c r="B14" s="26" t="s">
        <v>140</v>
      </c>
      <c r="C14" s="49">
        <v>2.7532003646605396</v>
      </c>
      <c r="D14" s="288">
        <v>2.573397013113454</v>
      </c>
      <c r="E14" s="288">
        <v>2.5710350458072155</v>
      </c>
      <c r="F14" s="288">
        <v>2.9332106571858887</v>
      </c>
      <c r="G14" s="288">
        <v>3.107803469946134</v>
      </c>
      <c r="H14" s="288">
        <v>2.190745891794814</v>
      </c>
      <c r="I14" s="288">
        <v>2.316971215966456</v>
      </c>
      <c r="J14" s="288">
        <v>1.854087203605457</v>
      </c>
      <c r="K14" s="288">
        <v>2.895765230259989</v>
      </c>
      <c r="L14" s="288">
        <v>0.9558990319910796</v>
      </c>
      <c r="M14" s="433">
        <v>1.0959376831670011</v>
      </c>
      <c r="N14" s="45">
        <f t="shared" si="0"/>
        <v>2.1273955909090607</v>
      </c>
      <c r="O14" s="50">
        <f t="shared" si="1"/>
        <v>0.1464994172912064</v>
      </c>
      <c r="P14" s="50">
        <f t="shared" si="2"/>
        <v>-0.5269955553980142</v>
      </c>
    </row>
    <row r="15" spans="1:16" s="48" customFormat="1" ht="15.75">
      <c r="A15" s="26" t="s">
        <v>149</v>
      </c>
      <c r="B15" s="26" t="s">
        <v>150</v>
      </c>
      <c r="C15" s="49">
        <v>0.21132925733768157</v>
      </c>
      <c r="D15" s="288">
        <v>0.06641356427501542</v>
      </c>
      <c r="E15" s="288">
        <v>0.24804534841245487</v>
      </c>
      <c r="F15" s="288">
        <v>0.40745507878120835</v>
      </c>
      <c r="G15" s="288">
        <v>0.2269129250149628</v>
      </c>
      <c r="H15" s="288">
        <v>0.2894960755977102</v>
      </c>
      <c r="I15" s="288">
        <v>0.3942746710435574</v>
      </c>
      <c r="J15" s="288">
        <v>0.4099608109571243</v>
      </c>
      <c r="K15" s="288">
        <v>0.5049591600036334</v>
      </c>
      <c r="L15" s="288">
        <v>0.5467200916355011</v>
      </c>
      <c r="M15" s="433">
        <v>1.0945234951247584</v>
      </c>
      <c r="N15" s="45">
        <f t="shared" si="0"/>
        <v>2.1246504189417195</v>
      </c>
      <c r="O15" s="50">
        <f t="shared" si="1"/>
        <v>1.0019814743784439</v>
      </c>
      <c r="P15" s="50">
        <f t="shared" si="2"/>
        <v>1.7760431382208703</v>
      </c>
    </row>
    <row r="16" spans="1:16" s="48" customFormat="1" ht="15.75">
      <c r="A16" s="26" t="s">
        <v>175</v>
      </c>
      <c r="B16" s="26" t="s">
        <v>176</v>
      </c>
      <c r="C16" s="354">
        <v>0</v>
      </c>
      <c r="D16" s="354">
        <v>0</v>
      </c>
      <c r="E16" s="354">
        <v>0.45564745832054826</v>
      </c>
      <c r="F16" s="354">
        <v>0.02877054104153392</v>
      </c>
      <c r="G16" s="354">
        <v>0</v>
      </c>
      <c r="H16" s="354">
        <v>0.10890704203614322</v>
      </c>
      <c r="I16" s="354">
        <v>0.463833081846018</v>
      </c>
      <c r="J16" s="354">
        <v>0</v>
      </c>
      <c r="K16" s="354">
        <v>0.01682973552133432</v>
      </c>
      <c r="L16" s="288">
        <v>0.554879002202247</v>
      </c>
      <c r="M16" s="433">
        <v>0.9807890742290537</v>
      </c>
      <c r="N16" s="45">
        <f t="shared" si="0"/>
        <v>1.9038731710521168</v>
      </c>
      <c r="O16" s="50">
        <f t="shared" si="1"/>
        <v>0.7675728768549932</v>
      </c>
      <c r="P16" s="50">
        <f t="shared" si="2"/>
        <v>1.1145302321378043</v>
      </c>
    </row>
    <row r="17" spans="1:16" s="48" customFormat="1" ht="15.75">
      <c r="A17" s="26" t="s">
        <v>147</v>
      </c>
      <c r="B17" s="26" t="s">
        <v>148</v>
      </c>
      <c r="C17" s="49">
        <v>1.1116431114734657</v>
      </c>
      <c r="D17" s="288">
        <v>1.0750451187993773</v>
      </c>
      <c r="E17" s="288">
        <v>0.672963867093324</v>
      </c>
      <c r="F17" s="288">
        <v>0.8643230550889185</v>
      </c>
      <c r="G17" s="288">
        <v>0.46026528343831047</v>
      </c>
      <c r="H17" s="288">
        <v>1.021621958132226</v>
      </c>
      <c r="I17" s="288">
        <v>0.8730421519406361</v>
      </c>
      <c r="J17" s="288">
        <v>0.38703162489172804</v>
      </c>
      <c r="K17" s="288">
        <v>0.5405649067078153</v>
      </c>
      <c r="L17" s="288">
        <v>0.4939886641714408</v>
      </c>
      <c r="M17" s="433">
        <v>0.8989480323454717</v>
      </c>
      <c r="N17" s="45">
        <f t="shared" si="0"/>
        <v>1.74500622603075</v>
      </c>
      <c r="O17" s="50">
        <f t="shared" si="1"/>
        <v>0.8197746174059737</v>
      </c>
      <c r="P17" s="50">
        <f t="shared" si="2"/>
        <v>0.02967311526396621</v>
      </c>
    </row>
    <row r="18" spans="1:16" s="48" customFormat="1" ht="15.75">
      <c r="A18" s="26" t="s">
        <v>215</v>
      </c>
      <c r="B18" s="26" t="s">
        <v>216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0.0004592512463394622</v>
      </c>
      <c r="M18" s="433">
        <v>0.8327149442350846</v>
      </c>
      <c r="N18" s="45">
        <f t="shared" si="0"/>
        <v>1.616436890581722</v>
      </c>
      <c r="O18" s="50">
        <f t="shared" si="1"/>
        <v>1812.2012724459137</v>
      </c>
      <c r="P18" s="50">
        <v>0</v>
      </c>
    </row>
    <row r="19" spans="1:16" s="48" customFormat="1" ht="15.75">
      <c r="A19" s="26" t="s">
        <v>227</v>
      </c>
      <c r="B19" s="26" t="s">
        <v>228</v>
      </c>
      <c r="C19" s="49">
        <v>0.1399427884713608</v>
      </c>
      <c r="D19" s="49">
        <v>0.17568165734991834</v>
      </c>
      <c r="E19" s="49">
        <v>0.1081497554451538</v>
      </c>
      <c r="F19" s="49">
        <v>0.06160580141258255</v>
      </c>
      <c r="G19" s="49">
        <v>0.14698047740870374</v>
      </c>
      <c r="H19" s="49">
        <v>0.1912964221804047</v>
      </c>
      <c r="I19" s="49">
        <v>0.06956156763374355</v>
      </c>
      <c r="J19" s="49">
        <v>0.2199601239691026</v>
      </c>
      <c r="K19" s="49">
        <v>0.19996103376387656</v>
      </c>
      <c r="L19" s="49">
        <v>0</v>
      </c>
      <c r="M19" s="433">
        <v>0.8273347203863335</v>
      </c>
      <c r="N19" s="45">
        <f t="shared" si="0"/>
        <v>1.6059929897379612</v>
      </c>
      <c r="O19" s="50">
        <v>0</v>
      </c>
      <c r="P19" s="50">
        <f t="shared" si="2"/>
        <v>10.89356060436169</v>
      </c>
    </row>
    <row r="20" spans="1:16" s="48" customFormat="1" ht="15.75">
      <c r="A20" s="26" t="s">
        <v>217</v>
      </c>
      <c r="B20" s="26" t="s">
        <v>218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33">
        <v>0.7416838411376102</v>
      </c>
      <c r="N20" s="45">
        <f t="shared" si="0"/>
        <v>1.4397305227474433</v>
      </c>
      <c r="O20" s="50">
        <v>0</v>
      </c>
      <c r="P20" s="50">
        <v>0</v>
      </c>
    </row>
    <row r="21" spans="1:16" s="48" customFormat="1" ht="15.75">
      <c r="A21" s="26" t="s">
        <v>151</v>
      </c>
      <c r="B21" s="26" t="s">
        <v>152</v>
      </c>
      <c r="C21" s="49">
        <v>0.6975173643640675</v>
      </c>
      <c r="D21" s="288">
        <v>0.42272414755205734</v>
      </c>
      <c r="E21" s="288">
        <v>0.2929858764739403</v>
      </c>
      <c r="F21" s="288">
        <v>0.5826507791229798</v>
      </c>
      <c r="G21" s="288">
        <v>0.43041471770171286</v>
      </c>
      <c r="H21" s="288">
        <v>0.33627564260859805</v>
      </c>
      <c r="I21" s="288">
        <v>0.5289904388844445</v>
      </c>
      <c r="J21" s="288">
        <v>0.6634581298722391</v>
      </c>
      <c r="K21" s="288">
        <v>0.41830019280539465</v>
      </c>
      <c r="L21" s="288">
        <v>0.6106576215456867</v>
      </c>
      <c r="M21" s="433">
        <v>0.5383978083034195</v>
      </c>
      <c r="N21" s="45">
        <f t="shared" si="0"/>
        <v>1.0451188430987282</v>
      </c>
      <c r="O21" s="50">
        <f t="shared" si="1"/>
        <v>-0.11833114120374733</v>
      </c>
      <c r="P21" s="50">
        <f t="shared" si="2"/>
        <v>0.017783628450475764</v>
      </c>
    </row>
    <row r="22" spans="1:16" s="48" customFormat="1" ht="15.75">
      <c r="A22" s="26" t="s">
        <v>225</v>
      </c>
      <c r="B22" s="26" t="s">
        <v>226</v>
      </c>
      <c r="C22" s="49">
        <v>0.0036058032689411266</v>
      </c>
      <c r="D22" s="49">
        <v>0</v>
      </c>
      <c r="E22" s="49">
        <v>0.003921192663516964</v>
      </c>
      <c r="F22" s="49">
        <v>0</v>
      </c>
      <c r="G22" s="49">
        <v>0.011280775758872085</v>
      </c>
      <c r="H22" s="49">
        <v>0.007824133247159784</v>
      </c>
      <c r="I22" s="49">
        <v>0.01434404294133104</v>
      </c>
      <c r="J22" s="49">
        <v>0.003838528315936324</v>
      </c>
      <c r="K22" s="49">
        <v>0.13051473267511082</v>
      </c>
      <c r="L22" s="49">
        <v>0.008467339032787567</v>
      </c>
      <c r="M22" s="433">
        <v>0.5101522293551987</v>
      </c>
      <c r="N22" s="45">
        <f t="shared" si="0"/>
        <v>0.9902895211034534</v>
      </c>
      <c r="O22" s="50">
        <f t="shared" si="1"/>
        <v>59.24941571133114</v>
      </c>
      <c r="P22" s="50">
        <f t="shared" si="2"/>
        <v>34.5654421449926</v>
      </c>
    </row>
    <row r="23" spans="1:16" s="48" customFormat="1" ht="15.75">
      <c r="A23" s="26" t="s">
        <v>17</v>
      </c>
      <c r="B23" s="26" t="s">
        <v>18</v>
      </c>
      <c r="C23" s="49">
        <v>1.6463754106694304</v>
      </c>
      <c r="D23" s="49">
        <v>1.058441446260842</v>
      </c>
      <c r="E23" s="49">
        <v>0.574459829348071</v>
      </c>
      <c r="F23" s="49">
        <v>0.6829103292931638</v>
      </c>
      <c r="G23" s="49">
        <v>0.5391518874231115</v>
      </c>
      <c r="H23" s="49">
        <v>0.8134392566300156</v>
      </c>
      <c r="I23" s="49">
        <v>1.47361131433368</v>
      </c>
      <c r="J23" s="49">
        <v>0.5198434867063405</v>
      </c>
      <c r="K23" s="49">
        <v>0.7324458666897912</v>
      </c>
      <c r="L23" s="49">
        <v>0.6010352555909652</v>
      </c>
      <c r="M23" s="434">
        <v>0.48457842765900805</v>
      </c>
      <c r="N23" s="45">
        <f t="shared" si="0"/>
        <v>0.9406465589105307</v>
      </c>
      <c r="O23" s="50">
        <f t="shared" si="1"/>
        <v>-0.1937603940012661</v>
      </c>
      <c r="P23" s="50">
        <f t="shared" si="2"/>
        <v>-0.6711626580594496</v>
      </c>
    </row>
    <row r="24" spans="1:16" s="48" customFormat="1" ht="15.75">
      <c r="A24" s="26" t="s">
        <v>154</v>
      </c>
      <c r="B24" s="26" t="s">
        <v>155</v>
      </c>
      <c r="C24" s="354">
        <v>0</v>
      </c>
      <c r="D24" s="354">
        <v>0.08770495168727423</v>
      </c>
      <c r="E24" s="354">
        <v>0</v>
      </c>
      <c r="F24" s="354">
        <v>0.027647771244858947</v>
      </c>
      <c r="G24" s="354">
        <v>0.02291978795565309</v>
      </c>
      <c r="H24" s="354">
        <v>0</v>
      </c>
      <c r="I24" s="354">
        <v>0.1145314294778075</v>
      </c>
      <c r="J24" s="354">
        <v>0.4973198151255955</v>
      </c>
      <c r="K24" s="354">
        <v>0</v>
      </c>
      <c r="L24" s="288">
        <v>0.47041754240319844</v>
      </c>
      <c r="M24" s="433">
        <v>0.45839929499600557</v>
      </c>
      <c r="N24" s="45">
        <f t="shared" si="0"/>
        <v>0.8898285495870862</v>
      </c>
      <c r="O24" s="50">
        <f t="shared" si="1"/>
        <v>-0.025548042587433817</v>
      </c>
      <c r="P24" s="50">
        <f t="shared" si="2"/>
        <v>3.002388663845574</v>
      </c>
    </row>
    <row r="25" spans="1:16" s="48" customFormat="1" ht="15.75">
      <c r="A25" s="26" t="s">
        <v>221</v>
      </c>
      <c r="B25" s="26" t="s">
        <v>222</v>
      </c>
      <c r="C25" s="49">
        <v>0.3387010061122341</v>
      </c>
      <c r="D25" s="49">
        <v>0.61754275950308</v>
      </c>
      <c r="E25" s="49">
        <v>0.475980077462475</v>
      </c>
      <c r="F25" s="49">
        <v>0.3428735459869247</v>
      </c>
      <c r="G25" s="49">
        <v>0.4616731217893874</v>
      </c>
      <c r="H25" s="49">
        <v>0.521138374022987</v>
      </c>
      <c r="I25" s="49">
        <v>0.43082264809326504</v>
      </c>
      <c r="J25" s="49">
        <v>0.16205272570543336</v>
      </c>
      <c r="K25" s="49">
        <v>0.1479804599425422</v>
      </c>
      <c r="L25" s="49">
        <v>0.22003001639438421</v>
      </c>
      <c r="M25" s="49">
        <v>0.4214506940719684</v>
      </c>
      <c r="N25" s="45">
        <f t="shared" si="0"/>
        <v>0.8181052281762308</v>
      </c>
      <c r="O25" s="50">
        <f t="shared" si="1"/>
        <v>0.9154236361849628</v>
      </c>
      <c r="P25" s="50">
        <f t="shared" si="2"/>
        <v>-0.021753624287801587</v>
      </c>
    </row>
    <row r="26" spans="1:16" s="48" customFormat="1" ht="15.75">
      <c r="A26" s="30" t="s">
        <v>219</v>
      </c>
      <c r="B26" s="30" t="s">
        <v>220</v>
      </c>
      <c r="C26" s="353">
        <v>0</v>
      </c>
      <c r="D26" s="353">
        <v>0</v>
      </c>
      <c r="E26" s="353">
        <v>0</v>
      </c>
      <c r="F26" s="353">
        <v>0</v>
      </c>
      <c r="G26" s="353">
        <v>0</v>
      </c>
      <c r="H26" s="353">
        <v>0</v>
      </c>
      <c r="I26" s="353">
        <v>0</v>
      </c>
      <c r="J26" s="353">
        <v>0</v>
      </c>
      <c r="K26" s="353">
        <v>0</v>
      </c>
      <c r="L26" s="353">
        <v>0</v>
      </c>
      <c r="M26" s="431">
        <v>0.404350593041481</v>
      </c>
      <c r="N26" s="45">
        <f t="shared" si="0"/>
        <v>0.7849111149569165</v>
      </c>
      <c r="O26" s="50">
        <v>0</v>
      </c>
      <c r="P26" s="50">
        <v>0</v>
      </c>
    </row>
    <row r="27" spans="1:16" s="48" customFormat="1" ht="15.75">
      <c r="A27" s="51" t="s">
        <v>223</v>
      </c>
      <c r="B27" s="51" t="s">
        <v>224</v>
      </c>
      <c r="C27" s="52">
        <v>0.49109289817554247</v>
      </c>
      <c r="D27" s="52">
        <v>0.3174168288437589</v>
      </c>
      <c r="E27" s="52">
        <v>0.24763060491510466</v>
      </c>
      <c r="F27" s="52">
        <v>0.02953544379265732</v>
      </c>
      <c r="G27" s="52">
        <v>0</v>
      </c>
      <c r="H27" s="52">
        <v>0.04836817906280204</v>
      </c>
      <c r="I27" s="52">
        <v>0</v>
      </c>
      <c r="J27" s="52">
        <v>0.2140864040359879</v>
      </c>
      <c r="K27" s="52">
        <v>0.11072412696767489</v>
      </c>
      <c r="L27" s="52">
        <v>0.051294605522920804</v>
      </c>
      <c r="M27" s="340">
        <v>0.39534086047846584</v>
      </c>
      <c r="N27" s="53">
        <f t="shared" si="0"/>
        <v>0.7674217397632107</v>
      </c>
      <c r="O27" s="54">
        <f t="shared" si="1"/>
        <v>6.707259982763865</v>
      </c>
      <c r="P27" s="54">
        <v>0</v>
      </c>
    </row>
    <row r="28" spans="1:16" s="48" customFormat="1" ht="15.75">
      <c r="A28" s="26" t="s">
        <v>229</v>
      </c>
      <c r="B28" s="26"/>
      <c r="C28" s="49"/>
      <c r="D28" s="288"/>
      <c r="E28" s="288"/>
      <c r="F28" s="288"/>
      <c r="G28" s="288"/>
      <c r="H28" s="288"/>
      <c r="I28" s="288"/>
      <c r="J28" s="288"/>
      <c r="K28" s="288"/>
      <c r="L28" s="288"/>
      <c r="M28" s="69"/>
      <c r="N28" s="46"/>
      <c r="O28" s="50"/>
      <c r="P28" s="50"/>
    </row>
    <row r="29" spans="1:16" s="48" customFormat="1" ht="15.75">
      <c r="A29" s="26"/>
      <c r="B29" s="26"/>
      <c r="C29" s="49"/>
      <c r="D29" s="288"/>
      <c r="E29" s="288"/>
      <c r="F29" s="288"/>
      <c r="G29" s="288"/>
      <c r="H29" s="288"/>
      <c r="I29" s="288"/>
      <c r="J29" s="288"/>
      <c r="K29" s="288"/>
      <c r="L29" s="69"/>
      <c r="M29" s="69"/>
      <c r="N29" s="46"/>
      <c r="O29" s="50"/>
      <c r="P29" s="50"/>
    </row>
    <row r="30" spans="12:16" s="48" customFormat="1" ht="15.75">
      <c r="L30" s="55"/>
      <c r="M30" s="69"/>
      <c r="N30" s="46"/>
      <c r="O30" s="50"/>
      <c r="P30" s="50"/>
    </row>
    <row r="31" spans="12:16" s="48" customFormat="1" ht="15.75">
      <c r="L31" s="55"/>
      <c r="M31" s="69"/>
      <c r="N31" s="46"/>
      <c r="O31" s="50"/>
      <c r="P31" s="50"/>
    </row>
    <row r="32" spans="12:16" s="48" customFormat="1" ht="15.75">
      <c r="L32" s="55"/>
      <c r="M32" s="69"/>
      <c r="N32" s="46"/>
      <c r="O32" s="50"/>
      <c r="P32" s="50"/>
    </row>
    <row r="33" spans="12:16" s="48" customFormat="1" ht="15.75">
      <c r="L33" s="55"/>
      <c r="M33" s="69"/>
      <c r="N33" s="46"/>
      <c r="O33" s="50"/>
      <c r="P33" s="50"/>
    </row>
    <row r="34" spans="1:16" s="48" customFormat="1" ht="15.75">
      <c r="A34" s="26"/>
      <c r="B34" s="26"/>
      <c r="C34" s="49"/>
      <c r="D34" s="288"/>
      <c r="E34" s="288"/>
      <c r="F34" s="288"/>
      <c r="G34" s="288"/>
      <c r="H34" s="288"/>
      <c r="I34" s="288"/>
      <c r="J34" s="288"/>
      <c r="K34" s="288"/>
      <c r="L34" s="69"/>
      <c r="M34" s="69"/>
      <c r="N34" s="46"/>
      <c r="O34" s="50"/>
      <c r="P34" s="50"/>
    </row>
    <row r="35" spans="12:16" s="48" customFormat="1" ht="15.75">
      <c r="L35" s="55"/>
      <c r="M35" s="69"/>
      <c r="N35" s="46"/>
      <c r="O35" s="50"/>
      <c r="P35" s="50"/>
    </row>
    <row r="36" spans="1:16" s="48" customFormat="1" ht="15.75">
      <c r="A36" s="26"/>
      <c r="B36" s="26"/>
      <c r="C36" s="49"/>
      <c r="D36" s="288"/>
      <c r="E36" s="288"/>
      <c r="F36" s="288"/>
      <c r="G36" s="288"/>
      <c r="H36" s="288"/>
      <c r="I36" s="288"/>
      <c r="J36" s="288"/>
      <c r="K36" s="288"/>
      <c r="L36" s="69"/>
      <c r="M36" s="69"/>
      <c r="N36" s="46"/>
      <c r="O36" s="50"/>
      <c r="P36" s="50"/>
    </row>
    <row r="37" spans="1:16" s="48" customFormat="1" ht="15.75">
      <c r="A37" s="26"/>
      <c r="B37" s="26"/>
      <c r="C37" s="288"/>
      <c r="D37" s="288"/>
      <c r="E37" s="288"/>
      <c r="F37" s="288"/>
      <c r="G37" s="288"/>
      <c r="H37" s="288"/>
      <c r="I37" s="288"/>
      <c r="J37" s="288"/>
      <c r="K37" s="288"/>
      <c r="L37" s="69"/>
      <c r="M37" s="69"/>
      <c r="N37" s="46"/>
      <c r="O37" s="50"/>
      <c r="P37" s="50"/>
    </row>
    <row r="38" spans="1:16" s="48" customFormat="1" ht="15.75">
      <c r="A38" s="26"/>
      <c r="B38" s="26"/>
      <c r="C38" s="49"/>
      <c r="D38" s="288"/>
      <c r="E38" s="288"/>
      <c r="F38" s="288"/>
      <c r="G38" s="288"/>
      <c r="H38" s="288"/>
      <c r="I38" s="288"/>
      <c r="J38" s="288"/>
      <c r="K38" s="288"/>
      <c r="L38" s="69"/>
      <c r="M38" s="69"/>
      <c r="N38" s="46"/>
      <c r="O38" s="50"/>
      <c r="P38" s="50"/>
    </row>
    <row r="39" spans="12:16" s="48" customFormat="1" ht="24" customHeight="1">
      <c r="L39" s="55"/>
      <c r="M39" s="69"/>
      <c r="N39" s="46"/>
      <c r="O39" s="50"/>
      <c r="P39" s="50"/>
    </row>
    <row r="40" spans="12:16" s="48" customFormat="1" ht="15.75">
      <c r="L40" s="55"/>
      <c r="M40" s="69"/>
      <c r="N40" s="46"/>
      <c r="O40" s="50"/>
      <c r="P40" s="50"/>
    </row>
    <row r="41" spans="12:16" s="48" customFormat="1" ht="15.75">
      <c r="L41" s="55"/>
      <c r="M41" s="69"/>
      <c r="N41" s="46"/>
      <c r="O41" s="50"/>
      <c r="P41" s="50"/>
    </row>
    <row r="42" spans="1:16" s="48" customFormat="1" ht="15.75">
      <c r="A42" s="30"/>
      <c r="B42" s="30"/>
      <c r="C42" s="362"/>
      <c r="D42" s="362"/>
      <c r="E42" s="362"/>
      <c r="F42" s="362"/>
      <c r="G42" s="362"/>
      <c r="H42" s="362"/>
      <c r="I42" s="362"/>
      <c r="J42" s="362"/>
      <c r="K42" s="362"/>
      <c r="L42" s="69"/>
      <c r="M42" s="69"/>
      <c r="N42" s="46"/>
      <c r="O42" s="50"/>
      <c r="P42" s="50"/>
    </row>
    <row r="43" spans="1:16" s="48" customFormat="1" ht="15.7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69"/>
      <c r="N43" s="46"/>
      <c r="O43" s="50"/>
      <c r="P43" s="50"/>
    </row>
    <row r="44" spans="1:16" s="48" customFormat="1" ht="15.75">
      <c r="A44" s="30"/>
      <c r="B44" s="30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46"/>
      <c r="O44" s="50"/>
      <c r="P44" s="50"/>
    </row>
    <row r="45" spans="1:16" s="48" customFormat="1" ht="15.7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69"/>
      <c r="N45" s="46"/>
      <c r="O45" s="50"/>
      <c r="P45" s="50"/>
    </row>
    <row r="46" spans="1:16" s="48" customFormat="1" ht="15.75">
      <c r="A46" s="30"/>
      <c r="B46" s="30"/>
      <c r="C46" s="362"/>
      <c r="D46" s="362"/>
      <c r="E46" s="362"/>
      <c r="F46" s="362"/>
      <c r="G46" s="362"/>
      <c r="H46" s="362"/>
      <c r="I46" s="362"/>
      <c r="J46" s="362"/>
      <c r="K46" s="362"/>
      <c r="L46" s="69"/>
      <c r="M46" s="69"/>
      <c r="N46" s="46"/>
      <c r="O46" s="50"/>
      <c r="P46" s="50"/>
    </row>
    <row r="47" spans="1:16" s="48" customFormat="1" ht="15.75">
      <c r="A47" s="30"/>
      <c r="B47" s="30"/>
      <c r="C47" s="362"/>
      <c r="D47" s="362"/>
      <c r="E47" s="362"/>
      <c r="F47" s="362"/>
      <c r="G47" s="362"/>
      <c r="H47" s="362"/>
      <c r="I47" s="362"/>
      <c r="J47" s="362"/>
      <c r="K47" s="362"/>
      <c r="L47" s="69"/>
      <c r="M47" s="69"/>
      <c r="N47" s="46"/>
      <c r="O47" s="50"/>
      <c r="P47" s="54"/>
    </row>
    <row r="48" spans="1:15" s="48" customFormat="1" ht="15.75">
      <c r="A48" s="276"/>
      <c r="B48" s="403"/>
      <c r="C48" s="338"/>
      <c r="D48" s="338"/>
      <c r="E48" s="338"/>
      <c r="F48" s="338"/>
      <c r="G48" s="338"/>
      <c r="H48" s="338"/>
      <c r="I48" s="338"/>
      <c r="J48" s="338"/>
      <c r="K48" s="315"/>
      <c r="L48" s="315"/>
      <c r="M48" s="315"/>
      <c r="N48" s="55"/>
      <c r="O48" s="55"/>
    </row>
    <row r="49" spans="1:15" s="48" customFormat="1" ht="15.75">
      <c r="A49" s="404"/>
      <c r="B49" s="403"/>
      <c r="C49" s="338"/>
      <c r="D49" s="338"/>
      <c r="E49" s="338"/>
      <c r="F49" s="338"/>
      <c r="G49" s="338"/>
      <c r="H49" s="338"/>
      <c r="I49" s="338"/>
      <c r="J49" s="338"/>
      <c r="K49" s="315"/>
      <c r="L49" s="315"/>
      <c r="M49" s="315"/>
      <c r="N49" s="55"/>
      <c r="O49" s="55"/>
    </row>
    <row r="50" spans="1:15" s="48" customFormat="1" ht="15.75">
      <c r="A50" s="404"/>
      <c r="B50" s="403"/>
      <c r="C50" s="338"/>
      <c r="D50" s="338"/>
      <c r="E50" s="338"/>
      <c r="F50" s="338"/>
      <c r="G50" s="338"/>
      <c r="H50" s="338"/>
      <c r="I50" s="338"/>
      <c r="J50" s="338"/>
      <c r="K50" s="315"/>
      <c r="L50" s="315"/>
      <c r="M50" s="315"/>
      <c r="N50" s="55"/>
      <c r="O50" s="55"/>
    </row>
    <row r="51" spans="1:15" s="48" customFormat="1" ht="15.75">
      <c r="A51" s="30"/>
      <c r="B51" s="30"/>
      <c r="C51" s="353"/>
      <c r="D51" s="353"/>
      <c r="E51" s="353"/>
      <c r="F51" s="353"/>
      <c r="G51" s="353"/>
      <c r="H51" s="353"/>
      <c r="I51" s="353"/>
      <c r="J51" s="353"/>
      <c r="K51" s="353"/>
      <c r="L51" s="353"/>
      <c r="M51" s="353"/>
      <c r="N51" s="55"/>
      <c r="O51" s="55"/>
    </row>
    <row r="52" spans="1:15" s="48" customFormat="1" ht="15.75">
      <c r="A52" s="30"/>
      <c r="B52" s="30"/>
      <c r="C52" s="353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55"/>
      <c r="O52" s="55"/>
    </row>
    <row r="53" spans="1:15" s="48" customFormat="1" ht="15.75">
      <c r="A53" s="30"/>
      <c r="B53" s="30"/>
      <c r="C53" s="353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55"/>
      <c r="O53" s="55"/>
    </row>
    <row r="54" spans="1:15" ht="15.75">
      <c r="A54" s="30"/>
      <c r="B54" s="30"/>
      <c r="C54" s="353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30"/>
      <c r="O54" s="30"/>
    </row>
    <row r="55" spans="1:15" ht="15.75">
      <c r="A55" s="30"/>
      <c r="B55" s="30"/>
      <c r="C55" s="353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30"/>
      <c r="O55" s="30"/>
    </row>
    <row r="56" spans="1:15" ht="15.75">
      <c r="A56" s="30"/>
      <c r="B56" s="30"/>
      <c r="C56" s="353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30"/>
      <c r="O56" s="30"/>
    </row>
    <row r="57" spans="1:15" ht="15.75">
      <c r="A57" s="26"/>
      <c r="C57" s="288"/>
      <c r="D57" s="288"/>
      <c r="E57" s="288"/>
      <c r="F57" s="288"/>
      <c r="G57" s="288"/>
      <c r="H57" s="288"/>
      <c r="I57" s="288"/>
      <c r="J57" s="288"/>
      <c r="K57" s="288"/>
      <c r="L57" s="69"/>
      <c r="M57" s="69"/>
      <c r="N57" s="30"/>
      <c r="O57" s="30"/>
    </row>
    <row r="58" spans="1:15" ht="15.75">
      <c r="A58" s="426"/>
      <c r="B58" s="426"/>
      <c r="C58" s="430"/>
      <c r="D58" s="430"/>
      <c r="E58" s="430"/>
      <c r="F58" s="430"/>
      <c r="G58" s="430"/>
      <c r="H58" s="430"/>
      <c r="I58" s="430"/>
      <c r="J58" s="430"/>
      <c r="K58" s="430"/>
      <c r="L58" s="430"/>
      <c r="M58" s="430"/>
      <c r="N58" s="30"/>
      <c r="O58" s="30"/>
    </row>
    <row r="59" spans="1:15" ht="15.75">
      <c r="A59" s="426"/>
      <c r="B59" s="426"/>
      <c r="C59" s="430"/>
      <c r="D59" s="430"/>
      <c r="E59" s="430"/>
      <c r="F59" s="430"/>
      <c r="G59" s="430"/>
      <c r="H59" s="430"/>
      <c r="I59" s="430"/>
      <c r="J59" s="430"/>
      <c r="K59" s="430"/>
      <c r="L59" s="430"/>
      <c r="M59" s="430"/>
      <c r="N59" s="30"/>
      <c r="O59" s="30"/>
    </row>
    <row r="60" spans="1:15" ht="15.75">
      <c r="A60" s="426"/>
      <c r="B60" s="426"/>
      <c r="C60" s="430"/>
      <c r="D60" s="430"/>
      <c r="E60" s="430"/>
      <c r="F60" s="430"/>
      <c r="G60" s="430"/>
      <c r="H60" s="430"/>
      <c r="I60" s="430"/>
      <c r="J60" s="430"/>
      <c r="K60" s="430"/>
      <c r="L60" s="430"/>
      <c r="M60" s="430"/>
      <c r="N60" s="30"/>
      <c r="O60" s="30"/>
    </row>
    <row r="61" spans="1:15" ht="15.75">
      <c r="A61" s="426"/>
      <c r="B61" s="426"/>
      <c r="C61" s="430"/>
      <c r="D61" s="430"/>
      <c r="E61" s="430"/>
      <c r="F61" s="430"/>
      <c r="G61" s="430"/>
      <c r="H61" s="430"/>
      <c r="I61" s="430"/>
      <c r="J61" s="430"/>
      <c r="K61" s="430"/>
      <c r="L61" s="430"/>
      <c r="M61" s="430"/>
      <c r="N61" s="319"/>
      <c r="O61" s="30"/>
    </row>
    <row r="62" spans="1:15" ht="15.75">
      <c r="A62" s="426"/>
      <c r="B62" s="426"/>
      <c r="C62" s="430"/>
      <c r="D62" s="430"/>
      <c r="E62" s="430"/>
      <c r="F62" s="430"/>
      <c r="G62" s="430"/>
      <c r="H62" s="430"/>
      <c r="I62" s="430"/>
      <c r="J62" s="430"/>
      <c r="K62" s="430"/>
      <c r="L62" s="430"/>
      <c r="M62" s="430"/>
      <c r="N62" s="319"/>
      <c r="O62" s="30"/>
    </row>
    <row r="63" spans="1:15" ht="15.75">
      <c r="A63" s="426"/>
      <c r="B63" s="426"/>
      <c r="C63" s="430"/>
      <c r="D63" s="430"/>
      <c r="E63" s="430"/>
      <c r="F63" s="430"/>
      <c r="G63" s="430"/>
      <c r="H63" s="430"/>
      <c r="I63" s="430"/>
      <c r="J63" s="430"/>
      <c r="K63" s="430"/>
      <c r="L63" s="430"/>
      <c r="M63" s="430"/>
      <c r="N63" s="319"/>
      <c r="O63" s="30"/>
    </row>
    <row r="64" spans="1:15" ht="15.75">
      <c r="A64" s="426"/>
      <c r="B64" s="426"/>
      <c r="C64" s="430"/>
      <c r="D64" s="430"/>
      <c r="E64" s="430"/>
      <c r="F64" s="430"/>
      <c r="G64" s="430"/>
      <c r="H64" s="430"/>
      <c r="I64" s="430"/>
      <c r="J64" s="430"/>
      <c r="K64" s="430"/>
      <c r="L64" s="430"/>
      <c r="M64" s="430"/>
      <c r="N64" s="30"/>
      <c r="O64" s="30"/>
    </row>
    <row r="65" spans="1:15" ht="15.75">
      <c r="A65" s="426"/>
      <c r="B65" s="426"/>
      <c r="C65" s="430"/>
      <c r="D65" s="430"/>
      <c r="E65" s="430"/>
      <c r="F65" s="430"/>
      <c r="G65" s="430"/>
      <c r="H65" s="430"/>
      <c r="I65" s="430"/>
      <c r="J65" s="430"/>
      <c r="K65" s="430"/>
      <c r="L65" s="430"/>
      <c r="M65" s="430"/>
      <c r="N65" s="319"/>
      <c r="O65" s="30"/>
    </row>
    <row r="66" spans="1:15" ht="15.75">
      <c r="A66" s="426"/>
      <c r="B66" s="426"/>
      <c r="C66" s="430"/>
      <c r="D66" s="430"/>
      <c r="E66" s="430"/>
      <c r="F66" s="430"/>
      <c r="G66" s="430"/>
      <c r="H66" s="430"/>
      <c r="I66" s="430"/>
      <c r="J66" s="430"/>
      <c r="K66" s="430"/>
      <c r="L66" s="430"/>
      <c r="M66" s="430"/>
      <c r="N66" s="319"/>
      <c r="O66" s="30"/>
    </row>
    <row r="67" spans="1:15" ht="15.75">
      <c r="A67" s="426"/>
      <c r="B67" s="426"/>
      <c r="C67" s="430"/>
      <c r="D67" s="430"/>
      <c r="E67" s="430"/>
      <c r="F67" s="430"/>
      <c r="G67" s="430"/>
      <c r="H67" s="430"/>
      <c r="I67" s="430"/>
      <c r="J67" s="430"/>
      <c r="K67" s="430"/>
      <c r="L67" s="430"/>
      <c r="M67" s="430"/>
      <c r="N67" s="30"/>
      <c r="O67" s="30"/>
    </row>
    <row r="68" spans="1:15" ht="15.75">
      <c r="A68" s="426"/>
      <c r="B68" s="426"/>
      <c r="C68" s="430"/>
      <c r="D68" s="430"/>
      <c r="E68" s="430"/>
      <c r="F68" s="430"/>
      <c r="G68" s="430"/>
      <c r="H68" s="430"/>
      <c r="I68" s="430"/>
      <c r="J68" s="430"/>
      <c r="K68" s="430"/>
      <c r="L68" s="430"/>
      <c r="M68" s="430"/>
      <c r="N68" s="319"/>
      <c r="O68" s="30"/>
    </row>
    <row r="69" spans="1:15" ht="15.75">
      <c r="A69" s="426"/>
      <c r="B69" s="426"/>
      <c r="C69" s="430"/>
      <c r="D69" s="430"/>
      <c r="E69" s="430"/>
      <c r="F69" s="430"/>
      <c r="G69" s="430"/>
      <c r="H69" s="430"/>
      <c r="I69" s="430"/>
      <c r="J69" s="430"/>
      <c r="K69" s="430"/>
      <c r="L69" s="430"/>
      <c r="M69" s="430"/>
      <c r="N69" s="319"/>
      <c r="O69" s="30"/>
    </row>
    <row r="70" spans="1:15" ht="15.75">
      <c r="A70" s="426"/>
      <c r="B70" s="426"/>
      <c r="C70" s="430"/>
      <c r="D70" s="430"/>
      <c r="E70" s="430"/>
      <c r="F70" s="430"/>
      <c r="G70" s="430"/>
      <c r="H70" s="430"/>
      <c r="I70" s="430"/>
      <c r="J70" s="430"/>
      <c r="K70" s="430"/>
      <c r="L70" s="430"/>
      <c r="M70" s="430"/>
      <c r="N70" s="319"/>
      <c r="O70" s="30"/>
    </row>
    <row r="71" spans="1:15" ht="15.75">
      <c r="A71" s="426"/>
      <c r="B71" s="426"/>
      <c r="C71" s="430"/>
      <c r="D71" s="430"/>
      <c r="E71" s="430"/>
      <c r="F71" s="430"/>
      <c r="G71" s="430"/>
      <c r="H71" s="430"/>
      <c r="I71" s="430"/>
      <c r="J71" s="430"/>
      <c r="K71" s="430"/>
      <c r="L71" s="430"/>
      <c r="M71" s="430"/>
      <c r="N71" s="30"/>
      <c r="O71" s="30"/>
    </row>
    <row r="72" spans="1:15" ht="15.75">
      <c r="A72" s="426"/>
      <c r="B72" s="426"/>
      <c r="C72" s="430"/>
      <c r="D72" s="430"/>
      <c r="E72" s="430"/>
      <c r="F72" s="430"/>
      <c r="G72" s="430"/>
      <c r="H72" s="430"/>
      <c r="I72" s="430"/>
      <c r="J72" s="430"/>
      <c r="K72" s="430"/>
      <c r="L72" s="430"/>
      <c r="M72" s="430"/>
      <c r="N72" s="319"/>
      <c r="O72" s="30"/>
    </row>
    <row r="73" spans="1:15" ht="15.75">
      <c r="A73" s="426"/>
      <c r="B73" s="426"/>
      <c r="C73" s="430"/>
      <c r="D73" s="430"/>
      <c r="E73" s="430"/>
      <c r="F73" s="430"/>
      <c r="G73" s="430"/>
      <c r="H73" s="430"/>
      <c r="I73" s="430"/>
      <c r="J73" s="430"/>
      <c r="K73" s="430"/>
      <c r="L73" s="430"/>
      <c r="M73" s="430"/>
      <c r="N73" s="319"/>
      <c r="O73" s="30"/>
    </row>
    <row r="74" spans="1:15" ht="15.75">
      <c r="A74" s="426"/>
      <c r="B74" s="426"/>
      <c r="C74" s="430"/>
      <c r="D74" s="430"/>
      <c r="E74" s="430"/>
      <c r="F74" s="430"/>
      <c r="G74" s="430"/>
      <c r="H74" s="430"/>
      <c r="I74" s="430"/>
      <c r="J74" s="430"/>
      <c r="K74" s="430"/>
      <c r="L74" s="430"/>
      <c r="M74" s="430"/>
      <c r="N74" s="319"/>
      <c r="O74" s="30"/>
    </row>
    <row r="75" spans="1:15" ht="15.75">
      <c r="A75" s="426"/>
      <c r="B75" s="426"/>
      <c r="C75" s="430"/>
      <c r="D75" s="430"/>
      <c r="E75" s="430"/>
      <c r="F75" s="430"/>
      <c r="G75" s="430"/>
      <c r="H75" s="430"/>
      <c r="I75" s="430"/>
      <c r="J75" s="430"/>
      <c r="K75" s="430"/>
      <c r="L75" s="430"/>
      <c r="M75" s="430"/>
      <c r="N75" s="319"/>
      <c r="O75" s="30"/>
    </row>
    <row r="76" spans="1:15" ht="15.75">
      <c r="A76" s="426"/>
      <c r="B76" s="426"/>
      <c r="C76" s="430"/>
      <c r="D76" s="430"/>
      <c r="E76" s="430"/>
      <c r="F76" s="430"/>
      <c r="G76" s="430"/>
      <c r="H76" s="430"/>
      <c r="I76" s="430"/>
      <c r="J76" s="430"/>
      <c r="K76" s="430"/>
      <c r="L76" s="430"/>
      <c r="M76" s="430"/>
      <c r="N76" s="319"/>
      <c r="O76" s="30"/>
    </row>
    <row r="77" spans="1:15" ht="15.75">
      <c r="A77" s="426"/>
      <c r="B77" s="426"/>
      <c r="C77" s="430"/>
      <c r="D77" s="430"/>
      <c r="E77" s="430"/>
      <c r="F77" s="430"/>
      <c r="G77" s="430"/>
      <c r="H77" s="430"/>
      <c r="I77" s="430"/>
      <c r="J77" s="430"/>
      <c r="K77" s="430"/>
      <c r="L77" s="430"/>
      <c r="M77" s="430"/>
      <c r="N77" s="319"/>
      <c r="O77" s="30"/>
    </row>
    <row r="78" spans="12:15" ht="15.75">
      <c r="L78" s="30"/>
      <c r="M78" s="30"/>
      <c r="N78" s="30"/>
      <c r="O78" s="30"/>
    </row>
    <row r="79" spans="12:15" ht="15.75">
      <c r="L79" s="30"/>
      <c r="M79" s="30"/>
      <c r="N79" s="30"/>
      <c r="O79" s="30"/>
    </row>
    <row r="80" spans="12:15" ht="15.75">
      <c r="L80" s="30"/>
      <c r="M80" s="30"/>
      <c r="N80" s="30"/>
      <c r="O80" s="30"/>
    </row>
    <row r="81" spans="12:15" ht="15.75">
      <c r="L81" s="30"/>
      <c r="M81" s="30"/>
      <c r="N81" s="30"/>
      <c r="O81" s="30"/>
    </row>
    <row r="82" spans="12:15" ht="15.75">
      <c r="L82" s="30"/>
      <c r="M82" s="30"/>
      <c r="N82" s="30"/>
      <c r="O82" s="30"/>
    </row>
    <row r="83" spans="12:15" ht="15.75">
      <c r="L83" s="30"/>
      <c r="M83" s="30"/>
      <c r="N83" s="30"/>
      <c r="O83" s="30"/>
    </row>
    <row r="84" spans="12:15" ht="15.75">
      <c r="L84" s="30"/>
      <c r="M84" s="30"/>
      <c r="N84" s="30"/>
      <c r="O84" s="30"/>
    </row>
    <row r="85" spans="12:15" ht="15.75">
      <c r="L85" s="30"/>
      <c r="M85" s="30"/>
      <c r="N85" s="30"/>
      <c r="O85" s="30"/>
    </row>
    <row r="86" spans="12:15" ht="15.75">
      <c r="L86" s="30"/>
      <c r="M86" s="30"/>
      <c r="N86" s="30"/>
      <c r="O86" s="30"/>
    </row>
    <row r="87" spans="12:15" ht="15.75">
      <c r="L87" s="30"/>
      <c r="M87" s="30"/>
      <c r="N87" s="30"/>
      <c r="O87" s="30"/>
    </row>
    <row r="88" spans="12:15" ht="15.75">
      <c r="L88" s="30"/>
      <c r="M88" s="30"/>
      <c r="N88" s="30"/>
      <c r="O88" s="30"/>
    </row>
    <row r="89" spans="12:15" ht="15.75">
      <c r="L89" s="30"/>
      <c r="M89" s="30"/>
      <c r="N89" s="30"/>
      <c r="O89" s="30"/>
    </row>
    <row r="90" spans="12:15" ht="15.75">
      <c r="L90" s="30"/>
      <c r="M90" s="30"/>
      <c r="N90" s="30"/>
      <c r="O90" s="30"/>
    </row>
    <row r="91" spans="12:15" ht="15.75">
      <c r="L91" s="30"/>
      <c r="M91" s="30"/>
      <c r="N91" s="30"/>
      <c r="O91" s="30"/>
    </row>
    <row r="92" spans="12:15" ht="15.75">
      <c r="L92" s="30"/>
      <c r="M92" s="30"/>
      <c r="N92" s="30"/>
      <c r="O92" s="30"/>
    </row>
    <row r="93" spans="12:15" ht="15.75">
      <c r="L93" s="30"/>
      <c r="M93" s="30"/>
      <c r="N93" s="30"/>
      <c r="O93" s="30"/>
    </row>
    <row r="94" spans="12:15" ht="15.75">
      <c r="L94" s="30"/>
      <c r="M94" s="30"/>
      <c r="N94" s="30"/>
      <c r="O94" s="30"/>
    </row>
    <row r="95" spans="12:15" ht="15.75">
      <c r="L95" s="30"/>
      <c r="M95" s="30"/>
      <c r="N95" s="30"/>
      <c r="O95" s="30"/>
    </row>
    <row r="96" spans="12:15" ht="15.75">
      <c r="L96" s="30"/>
      <c r="M96" s="30"/>
      <c r="N96" s="30"/>
      <c r="O96" s="30"/>
    </row>
    <row r="97" spans="12:15" ht="15.75">
      <c r="L97" s="30"/>
      <c r="M97" s="30"/>
      <c r="N97" s="30"/>
      <c r="O97" s="30"/>
    </row>
    <row r="98" spans="12:15" ht="15.75">
      <c r="L98" s="30"/>
      <c r="M98" s="30"/>
      <c r="N98" s="30"/>
      <c r="O98" s="30"/>
    </row>
    <row r="99" spans="12:15" ht="15.75">
      <c r="L99" s="30"/>
      <c r="M99" s="30"/>
      <c r="N99" s="30"/>
      <c r="O99" s="30"/>
    </row>
    <row r="100" spans="12:15" ht="15.75">
      <c r="L100" s="30"/>
      <c r="M100" s="30"/>
      <c r="N100" s="30"/>
      <c r="O100" s="30"/>
    </row>
    <row r="101" spans="12:15" ht="15.75">
      <c r="L101" s="30"/>
      <c r="M101" s="30"/>
      <c r="N101" s="30"/>
      <c r="O101" s="30"/>
    </row>
    <row r="102" spans="12:15" ht="15.75">
      <c r="L102" s="30"/>
      <c r="M102" s="30"/>
      <c r="N102" s="30"/>
      <c r="O102" s="30"/>
    </row>
    <row r="103" spans="1:15" ht="15.75">
      <c r="A103"/>
      <c r="B103"/>
      <c r="L103" s="30"/>
      <c r="M103" s="30"/>
      <c r="N103" s="30"/>
      <c r="O103" s="30"/>
    </row>
    <row r="104" spans="1:15" ht="15.75">
      <c r="A104"/>
      <c r="B104"/>
      <c r="L104" s="30"/>
      <c r="M104" s="30"/>
      <c r="N104" s="30"/>
      <c r="O104" s="30"/>
    </row>
    <row r="105" spans="1:15" ht="15.75">
      <c r="A105"/>
      <c r="B105"/>
      <c r="L105" s="30"/>
      <c r="M105" s="30"/>
      <c r="N105" s="30"/>
      <c r="O105" s="30"/>
    </row>
    <row r="106" spans="1:15" ht="15.75">
      <c r="A106"/>
      <c r="B106"/>
      <c r="L106" s="30"/>
      <c r="M106" s="30"/>
      <c r="N106" s="30"/>
      <c r="O106" s="30"/>
    </row>
    <row r="107" spans="1:15" ht="15.75">
      <c r="A107"/>
      <c r="B107"/>
      <c r="L107" s="30"/>
      <c r="M107" s="30"/>
      <c r="N107" s="30"/>
      <c r="O107" s="30"/>
    </row>
    <row r="108" spans="1:15" ht="15.75">
      <c r="A108"/>
      <c r="B108"/>
      <c r="L108" s="30"/>
      <c r="M108" s="30"/>
      <c r="N108" s="30"/>
      <c r="O108" s="30"/>
    </row>
    <row r="109" spans="1:15" ht="15.75">
      <c r="A109"/>
      <c r="B109"/>
      <c r="L109" s="30"/>
      <c r="M109" s="30"/>
      <c r="N109" s="30"/>
      <c r="O109" s="30"/>
    </row>
    <row r="110" spans="1:15" ht="15.75">
      <c r="A110"/>
      <c r="B110"/>
      <c r="L110" s="30"/>
      <c r="M110" s="30"/>
      <c r="N110" s="30"/>
      <c r="O110" s="30"/>
    </row>
    <row r="111" spans="1:15" ht="15.75">
      <c r="A111"/>
      <c r="B111"/>
      <c r="L111" s="30"/>
      <c r="M111" s="30"/>
      <c r="N111" s="30"/>
      <c r="O111" s="30"/>
    </row>
    <row r="112" spans="1:16" ht="15.75">
      <c r="A112" s="373"/>
      <c r="B112" s="373"/>
      <c r="C112" s="48"/>
      <c r="D112" s="48"/>
      <c r="E112" s="48"/>
      <c r="F112" s="48"/>
      <c r="G112" s="48"/>
      <c r="H112" s="48"/>
      <c r="I112" s="48"/>
      <c r="J112" s="48"/>
      <c r="K112" s="48"/>
      <c r="L112" s="55"/>
      <c r="M112" s="55"/>
      <c r="N112" s="55"/>
      <c r="O112" s="55"/>
      <c r="P112" s="48"/>
    </row>
    <row r="113" spans="1:16" ht="15.75">
      <c r="A113" s="373"/>
      <c r="B113" s="373"/>
      <c r="C113" s="432"/>
      <c r="D113" s="432"/>
      <c r="E113" s="432"/>
      <c r="F113" s="432"/>
      <c r="G113" s="432"/>
      <c r="H113" s="432"/>
      <c r="I113" s="432"/>
      <c r="J113" s="432"/>
      <c r="K113" s="432"/>
      <c r="L113" s="416"/>
      <c r="M113" s="416"/>
      <c r="N113" s="55"/>
      <c r="O113" s="55"/>
      <c r="P113" s="48"/>
    </row>
    <row r="114" spans="1:16" ht="15.75">
      <c r="A114" s="373"/>
      <c r="B114" s="373"/>
      <c r="C114" s="432"/>
      <c r="D114" s="432"/>
      <c r="E114" s="432"/>
      <c r="F114" s="432"/>
      <c r="G114" s="432"/>
      <c r="H114" s="432"/>
      <c r="I114" s="432"/>
      <c r="J114" s="432"/>
      <c r="K114" s="432"/>
      <c r="L114" s="416"/>
      <c r="M114" s="416"/>
      <c r="N114" s="55"/>
      <c r="O114" s="55"/>
      <c r="P114" s="48"/>
    </row>
    <row r="115" spans="1:16" ht="15.75">
      <c r="A115" s="373"/>
      <c r="B115" s="373"/>
      <c r="C115" s="432"/>
      <c r="D115" s="432"/>
      <c r="E115" s="432"/>
      <c r="F115" s="432"/>
      <c r="G115" s="432"/>
      <c r="H115" s="432"/>
      <c r="I115" s="432"/>
      <c r="J115" s="432"/>
      <c r="K115" s="432"/>
      <c r="L115" s="416"/>
      <c r="M115" s="416"/>
      <c r="N115" s="55"/>
      <c r="O115" s="55"/>
      <c r="P115" s="48"/>
    </row>
    <row r="116" spans="1:16" ht="15.75">
      <c r="A116" s="373"/>
      <c r="B116" s="373"/>
      <c r="C116" s="432"/>
      <c r="D116" s="432"/>
      <c r="E116" s="432"/>
      <c r="F116" s="432"/>
      <c r="G116" s="432"/>
      <c r="H116" s="432"/>
      <c r="I116" s="432"/>
      <c r="J116" s="432"/>
      <c r="K116" s="432"/>
      <c r="L116" s="416"/>
      <c r="M116" s="416"/>
      <c r="N116" s="55"/>
      <c r="O116" s="55"/>
      <c r="P116" s="48"/>
    </row>
    <row r="117" spans="1:16" ht="15.75">
      <c r="A117" s="373"/>
      <c r="B117" s="373"/>
      <c r="C117" s="432"/>
      <c r="D117" s="432"/>
      <c r="E117" s="432"/>
      <c r="F117" s="432"/>
      <c r="G117" s="432"/>
      <c r="H117" s="432"/>
      <c r="I117" s="432"/>
      <c r="J117" s="432"/>
      <c r="K117" s="432"/>
      <c r="L117" s="416"/>
      <c r="M117" s="416"/>
      <c r="N117" s="55"/>
      <c r="O117" s="55"/>
      <c r="P117" s="48"/>
    </row>
    <row r="118" spans="1:16" ht="15.75">
      <c r="A118" s="373"/>
      <c r="B118" s="373"/>
      <c r="C118" s="432"/>
      <c r="D118" s="432"/>
      <c r="E118" s="432"/>
      <c r="F118" s="432"/>
      <c r="G118" s="432"/>
      <c r="H118" s="432"/>
      <c r="I118" s="432"/>
      <c r="J118" s="432"/>
      <c r="K118" s="432"/>
      <c r="L118" s="416"/>
      <c r="M118" s="416"/>
      <c r="N118" s="55"/>
      <c r="O118" s="55"/>
      <c r="P118" s="48"/>
    </row>
    <row r="119" spans="1:16" ht="15.75">
      <c r="A119" s="373"/>
      <c r="B119" s="373"/>
      <c r="C119" s="432"/>
      <c r="D119" s="432"/>
      <c r="E119" s="432"/>
      <c r="F119" s="432"/>
      <c r="G119" s="432"/>
      <c r="H119" s="432"/>
      <c r="I119" s="432"/>
      <c r="J119" s="432"/>
      <c r="K119" s="432"/>
      <c r="L119" s="416"/>
      <c r="M119" s="416"/>
      <c r="N119" s="55"/>
      <c r="O119" s="55"/>
      <c r="P119" s="48"/>
    </row>
    <row r="120" spans="1:16" ht="15.75">
      <c r="A120" s="373"/>
      <c r="B120" s="373"/>
      <c r="C120" s="432"/>
      <c r="D120" s="432"/>
      <c r="E120" s="432"/>
      <c r="F120" s="432"/>
      <c r="G120" s="432"/>
      <c r="H120" s="432"/>
      <c r="I120" s="432"/>
      <c r="J120" s="432"/>
      <c r="K120" s="432"/>
      <c r="L120" s="416"/>
      <c r="M120" s="416"/>
      <c r="N120" s="55"/>
      <c r="O120" s="55"/>
      <c r="P120" s="48"/>
    </row>
    <row r="121" spans="1:16" ht="15.75">
      <c r="A121" s="373"/>
      <c r="B121" s="373"/>
      <c r="C121" s="432"/>
      <c r="D121" s="432"/>
      <c r="E121" s="432"/>
      <c r="F121" s="432"/>
      <c r="G121" s="432"/>
      <c r="H121" s="432"/>
      <c r="I121" s="432"/>
      <c r="J121" s="432"/>
      <c r="K121" s="432"/>
      <c r="L121" s="416"/>
      <c r="M121" s="416"/>
      <c r="N121" s="55"/>
      <c r="O121" s="55"/>
      <c r="P121" s="48"/>
    </row>
    <row r="122" spans="1:16" ht="15.75">
      <c r="A122" s="373"/>
      <c r="B122" s="373"/>
      <c r="C122" s="432"/>
      <c r="D122" s="432"/>
      <c r="E122" s="432"/>
      <c r="F122" s="432"/>
      <c r="G122" s="432"/>
      <c r="H122" s="432"/>
      <c r="I122" s="432"/>
      <c r="J122" s="432"/>
      <c r="K122" s="432"/>
      <c r="L122" s="416"/>
      <c r="M122" s="416"/>
      <c r="N122" s="55"/>
      <c r="O122" s="55"/>
      <c r="P122" s="48"/>
    </row>
    <row r="123" spans="1:16" ht="15.75">
      <c r="A123" s="373"/>
      <c r="B123" s="373"/>
      <c r="C123" s="432"/>
      <c r="D123" s="432"/>
      <c r="E123" s="432"/>
      <c r="F123" s="432"/>
      <c r="G123" s="432"/>
      <c r="H123" s="432"/>
      <c r="I123" s="432"/>
      <c r="J123" s="432"/>
      <c r="K123" s="432"/>
      <c r="L123" s="416"/>
      <c r="M123" s="416"/>
      <c r="N123" s="55"/>
      <c r="O123" s="55"/>
      <c r="P123" s="48"/>
    </row>
    <row r="124" spans="1:16" ht="15.75">
      <c r="A124" s="373"/>
      <c r="B124" s="373"/>
      <c r="C124" s="432"/>
      <c r="D124" s="432"/>
      <c r="E124" s="432"/>
      <c r="F124" s="432"/>
      <c r="G124" s="432"/>
      <c r="H124" s="432"/>
      <c r="I124" s="432"/>
      <c r="J124" s="432"/>
      <c r="K124" s="432"/>
      <c r="L124" s="416"/>
      <c r="M124" s="416"/>
      <c r="N124" s="55"/>
      <c r="O124" s="55"/>
      <c r="P124" s="48"/>
    </row>
    <row r="125" spans="1:16" ht="15.75">
      <c r="A125" s="373"/>
      <c r="B125" s="373"/>
      <c r="C125" s="432"/>
      <c r="D125" s="432"/>
      <c r="E125" s="432"/>
      <c r="F125" s="432"/>
      <c r="G125" s="432"/>
      <c r="H125" s="432"/>
      <c r="I125" s="432"/>
      <c r="J125" s="432"/>
      <c r="K125" s="432"/>
      <c r="L125" s="432"/>
      <c r="M125" s="432"/>
      <c r="N125" s="48"/>
      <c r="O125" s="48"/>
      <c r="P125" s="48"/>
    </row>
    <row r="126" spans="1:16" ht="15.75">
      <c r="A126" s="373"/>
      <c r="B126" s="373"/>
      <c r="C126" s="432"/>
      <c r="D126" s="432"/>
      <c r="E126" s="432"/>
      <c r="F126" s="432"/>
      <c r="G126" s="432"/>
      <c r="H126" s="432"/>
      <c r="I126" s="432"/>
      <c r="J126" s="432"/>
      <c r="K126" s="432"/>
      <c r="L126" s="432"/>
      <c r="M126" s="432"/>
      <c r="N126" s="48"/>
      <c r="O126" s="48"/>
      <c r="P126" s="48"/>
    </row>
    <row r="127" spans="1:16" ht="15.75">
      <c r="A127" s="373"/>
      <c r="B127" s="373"/>
      <c r="C127" s="432"/>
      <c r="D127" s="432"/>
      <c r="E127" s="432"/>
      <c r="F127" s="432"/>
      <c r="G127" s="432"/>
      <c r="H127" s="432"/>
      <c r="I127" s="432"/>
      <c r="J127" s="432"/>
      <c r="K127" s="432"/>
      <c r="L127" s="432"/>
      <c r="M127" s="432"/>
      <c r="N127" s="48"/>
      <c r="O127" s="48"/>
      <c r="P127" s="48"/>
    </row>
    <row r="128" spans="1:16" ht="15.75">
      <c r="A128" s="373"/>
      <c r="B128" s="373"/>
      <c r="C128" s="432"/>
      <c r="D128" s="432"/>
      <c r="E128" s="432"/>
      <c r="F128" s="432"/>
      <c r="G128" s="432"/>
      <c r="H128" s="432"/>
      <c r="I128" s="432"/>
      <c r="J128" s="432"/>
      <c r="K128" s="432"/>
      <c r="L128" s="432"/>
      <c r="M128" s="432"/>
      <c r="N128" s="48"/>
      <c r="O128" s="48"/>
      <c r="P128" s="48"/>
    </row>
    <row r="129" spans="1:16" ht="15.75">
      <c r="A129" s="373"/>
      <c r="B129" s="373"/>
      <c r="C129" s="432"/>
      <c r="D129" s="432"/>
      <c r="E129" s="432"/>
      <c r="F129" s="432"/>
      <c r="G129" s="432"/>
      <c r="H129" s="432"/>
      <c r="I129" s="432"/>
      <c r="J129" s="432"/>
      <c r="K129" s="432"/>
      <c r="L129" s="432"/>
      <c r="M129" s="432"/>
      <c r="N129" s="48"/>
      <c r="O129" s="48"/>
      <c r="P129" s="48"/>
    </row>
    <row r="130" spans="1:16" ht="15.75">
      <c r="A130" s="373"/>
      <c r="B130" s="373"/>
      <c r="C130" s="432"/>
      <c r="D130" s="432"/>
      <c r="E130" s="432"/>
      <c r="F130" s="432"/>
      <c r="G130" s="432"/>
      <c r="H130" s="432"/>
      <c r="I130" s="432"/>
      <c r="J130" s="432"/>
      <c r="K130" s="432"/>
      <c r="L130" s="432"/>
      <c r="M130" s="432"/>
      <c r="N130" s="48"/>
      <c r="O130" s="48"/>
      <c r="P130" s="48"/>
    </row>
    <row r="131" spans="1:13" ht="15.75">
      <c r="A131"/>
      <c r="B131"/>
      <c r="C131" s="369"/>
      <c r="D131" s="369"/>
      <c r="E131" s="369"/>
      <c r="F131" s="369"/>
      <c r="G131" s="369"/>
      <c r="H131" s="369"/>
      <c r="I131" s="369"/>
      <c r="J131" s="369"/>
      <c r="K131" s="369"/>
      <c r="L131" s="369"/>
      <c r="M131" s="369"/>
    </row>
    <row r="132" spans="1:13" ht="15.75">
      <c r="A132"/>
      <c r="B132"/>
      <c r="C132" s="369"/>
      <c r="D132" s="369"/>
      <c r="E132" s="369"/>
      <c r="F132" s="369"/>
      <c r="G132" s="369"/>
      <c r="H132" s="369"/>
      <c r="I132" s="369"/>
      <c r="J132" s="369"/>
      <c r="K132" s="369"/>
      <c r="L132" s="369"/>
      <c r="M132" s="369"/>
    </row>
  </sheetData>
  <sheetProtection/>
  <mergeCells count="1">
    <mergeCell ref="E4:F4"/>
  </mergeCells>
  <printOptions/>
  <pageMargins left="0.7" right="0.7" top="0.75" bottom="0.75" header="0.3" footer="0.3"/>
  <pageSetup horizontalDpi="600" verticalDpi="600" orientation="portrait" r:id="rId1"/>
  <ignoredErrors>
    <ignoredError sqref="A8:A9 A10:A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2:P40"/>
  <sheetViews>
    <sheetView zoomScale="110" zoomScaleNormal="110" zoomScalePageLayoutView="0" workbookViewId="0" topLeftCell="A1">
      <selection activeCell="F26" sqref="F26"/>
    </sheetView>
  </sheetViews>
  <sheetFormatPr defaultColWidth="9.140625" defaultRowHeight="15"/>
  <cols>
    <col min="1" max="1" width="4.57421875" style="21" customWidth="1"/>
    <col min="2" max="2" width="16.421875" style="21" customWidth="1"/>
    <col min="3" max="3" width="10.140625" style="21" customWidth="1"/>
    <col min="4" max="4" width="9.57421875" style="21" bestFit="1" customWidth="1"/>
    <col min="5" max="6" width="9.421875" style="21" bestFit="1" customWidth="1"/>
    <col min="7" max="7" width="9.28125" style="21" customWidth="1"/>
    <col min="8" max="8" width="9.140625" style="21" customWidth="1"/>
    <col min="9" max="9" width="9.00390625" style="21" customWidth="1"/>
    <col min="10" max="10" width="9.421875" style="21" customWidth="1"/>
    <col min="11" max="11" width="9.00390625" style="21" customWidth="1"/>
    <col min="12" max="12" width="10.00390625" style="21" customWidth="1"/>
    <col min="13" max="13" width="10.28125" style="21" customWidth="1"/>
    <col min="14" max="14" width="21.140625" style="21" customWidth="1"/>
    <col min="15" max="16384" width="9.140625" style="21" customWidth="1"/>
  </cols>
  <sheetData>
    <row r="1" ht="13.5" customHeight="1"/>
    <row r="2" ht="18.75">
      <c r="B2" s="75" t="s">
        <v>142</v>
      </c>
    </row>
    <row r="3" spans="2:13" ht="12.75" customHeight="1">
      <c r="B3" s="92"/>
      <c r="C3" s="93"/>
      <c r="D3" s="92"/>
      <c r="E3" s="94"/>
      <c r="F3" s="94"/>
      <c r="G3" s="94"/>
      <c r="K3" s="95"/>
      <c r="L3" s="95"/>
      <c r="M3" s="95"/>
    </row>
    <row r="4" spans="2:13" ht="17.25" customHeight="1" thickBot="1">
      <c r="B4" s="96"/>
      <c r="C4" s="97" t="s">
        <v>39</v>
      </c>
      <c r="D4" s="97" t="s">
        <v>40</v>
      </c>
      <c r="E4" s="97" t="s">
        <v>41</v>
      </c>
      <c r="F4" s="97" t="s">
        <v>42</v>
      </c>
      <c r="G4" s="98" t="s">
        <v>45</v>
      </c>
      <c r="H4" s="98" t="s">
        <v>51</v>
      </c>
      <c r="I4" s="98" t="s">
        <v>120</v>
      </c>
      <c r="J4" s="98" t="s">
        <v>125</v>
      </c>
      <c r="K4" s="98" t="s">
        <v>141</v>
      </c>
      <c r="L4" s="98" t="s">
        <v>165</v>
      </c>
      <c r="M4" s="98" t="s">
        <v>178</v>
      </c>
    </row>
    <row r="5" spans="2:14" ht="16.5">
      <c r="B5" s="99" t="s">
        <v>2</v>
      </c>
      <c r="C5" s="100">
        <v>24.96732957900978</v>
      </c>
      <c r="D5" s="100">
        <v>25.44812522834738</v>
      </c>
      <c r="E5" s="100">
        <v>21.17976345675711</v>
      </c>
      <c r="F5" s="100">
        <v>22.972804025951458</v>
      </c>
      <c r="G5" s="100">
        <v>26.830904242311966</v>
      </c>
      <c r="H5" s="100">
        <v>25.725981174935455</v>
      </c>
      <c r="I5" s="100">
        <v>19.65407040059585</v>
      </c>
      <c r="J5" s="100">
        <v>26.13215921083261</v>
      </c>
      <c r="K5" s="100">
        <v>36.445048953096574</v>
      </c>
      <c r="L5" s="71">
        <v>32.15807597005072</v>
      </c>
      <c r="M5" s="71">
        <v>20.45</v>
      </c>
      <c r="N5" s="91"/>
    </row>
    <row r="6" spans="2:13" ht="16.5">
      <c r="B6" s="99" t="s">
        <v>3</v>
      </c>
      <c r="C6" s="100">
        <v>108.1874933299131</v>
      </c>
      <c r="D6" s="100">
        <v>124.45289845155457</v>
      </c>
      <c r="E6" s="100">
        <v>149.82675619777183</v>
      </c>
      <c r="F6" s="100">
        <v>128.21626407387092</v>
      </c>
      <c r="G6" s="100">
        <v>109.19003657497998</v>
      </c>
      <c r="H6" s="100">
        <v>116.9747057037138</v>
      </c>
      <c r="I6" s="100">
        <v>125.94821129621681</v>
      </c>
      <c r="J6" s="100">
        <v>121.64019294476016</v>
      </c>
      <c r="K6" s="100">
        <v>106.23601131533687</v>
      </c>
      <c r="L6" s="71">
        <v>111.17131016965493</v>
      </c>
      <c r="M6" s="71">
        <v>113.62262486027339</v>
      </c>
    </row>
    <row r="7" spans="2:13" ht="16.5">
      <c r="B7" s="99" t="s">
        <v>4</v>
      </c>
      <c r="C7" s="100">
        <v>5.314907165727839</v>
      </c>
      <c r="D7" s="100">
        <v>26.344169113630358</v>
      </c>
      <c r="E7" s="100">
        <v>6.525133350867195</v>
      </c>
      <c r="F7" s="100">
        <v>8.163574022475817</v>
      </c>
      <c r="G7" s="100">
        <v>5.342382420839628</v>
      </c>
      <c r="H7" s="100">
        <v>4.792356274553822</v>
      </c>
      <c r="I7" s="101">
        <v>4.642822564894762</v>
      </c>
      <c r="J7" s="100">
        <v>5.76018843790602</v>
      </c>
      <c r="K7" s="100">
        <v>7.433744219058452</v>
      </c>
      <c r="L7" s="71">
        <v>15.105997555310012</v>
      </c>
      <c r="M7" s="71">
        <v>7.24</v>
      </c>
    </row>
    <row r="8" spans="2:13" ht="16.5">
      <c r="B8" s="99" t="s">
        <v>43</v>
      </c>
      <c r="C8" s="102">
        <v>138.46973007465073</v>
      </c>
      <c r="D8" s="102">
        <v>176.2451927935323</v>
      </c>
      <c r="E8" s="102">
        <v>177.53165300539615</v>
      </c>
      <c r="F8" s="102">
        <v>159.3526421222982</v>
      </c>
      <c r="G8" s="102">
        <v>141.36332323813158</v>
      </c>
      <c r="H8" s="102">
        <v>147.49304315320308</v>
      </c>
      <c r="I8" s="102">
        <v>150.24510426170744</v>
      </c>
      <c r="J8" s="102">
        <v>153.5325405934988</v>
      </c>
      <c r="K8" s="102">
        <v>150.11480448749188</v>
      </c>
      <c r="L8" s="102">
        <v>158.43538369501567</v>
      </c>
      <c r="M8" s="102">
        <v>141.3126248602734</v>
      </c>
    </row>
    <row r="9" spans="2:13" ht="17.25" thickBot="1">
      <c r="B9" s="103" t="s">
        <v>44</v>
      </c>
      <c r="C9" s="104">
        <v>-77.90525658517548</v>
      </c>
      <c r="D9" s="104">
        <v>-72.66060410957684</v>
      </c>
      <c r="E9" s="104">
        <v>-122.12185939014752</v>
      </c>
      <c r="F9" s="104">
        <v>-97.07988602544364</v>
      </c>
      <c r="G9" s="104">
        <v>-77.01674991182838</v>
      </c>
      <c r="H9" s="104">
        <v>-86.45636825422451</v>
      </c>
      <c r="I9" s="104">
        <v>-101.6513183307262</v>
      </c>
      <c r="J9" s="104">
        <v>-89.74784529602152</v>
      </c>
      <c r="K9" s="104">
        <v>-62.35721814318184</v>
      </c>
      <c r="L9" s="104">
        <v>-63.9072366442942</v>
      </c>
      <c r="M9" s="104">
        <v>-85.93262486027339</v>
      </c>
    </row>
    <row r="10" spans="2:7" ht="16.5">
      <c r="B10" s="105" t="s">
        <v>160</v>
      </c>
      <c r="C10" s="106"/>
      <c r="D10" s="106"/>
      <c r="E10" s="106"/>
      <c r="F10" s="106"/>
      <c r="G10" s="106"/>
    </row>
    <row r="11" spans="2:7" ht="16.5">
      <c r="B11" s="99" t="s">
        <v>166</v>
      </c>
      <c r="C11" s="106"/>
      <c r="D11" s="106"/>
      <c r="E11" s="106"/>
      <c r="F11" s="106"/>
      <c r="G11" s="106"/>
    </row>
    <row r="12" spans="2:7" ht="16.5">
      <c r="B12" s="105"/>
      <c r="C12" s="106"/>
      <c r="D12" s="106"/>
      <c r="E12" s="106"/>
      <c r="F12" s="106"/>
      <c r="G12" s="106"/>
    </row>
    <row r="13" spans="2:7" ht="16.5">
      <c r="B13" s="105"/>
      <c r="C13" s="106"/>
      <c r="D13" s="106"/>
      <c r="E13" s="106"/>
      <c r="F13" s="106"/>
      <c r="G13" s="106"/>
    </row>
    <row r="14" spans="2:7" ht="16.5">
      <c r="B14" s="105"/>
      <c r="C14" s="106"/>
      <c r="D14" s="106"/>
      <c r="E14" s="106"/>
      <c r="F14" s="106"/>
      <c r="G14" s="106"/>
    </row>
    <row r="15" spans="10:11" ht="16.5">
      <c r="J15" s="107"/>
      <c r="K15" s="24"/>
    </row>
    <row r="16" spans="8:11" ht="16.5">
      <c r="H16" s="107"/>
      <c r="I16" s="107"/>
      <c r="J16" s="107"/>
      <c r="K16" s="24"/>
    </row>
    <row r="17" spans="8:11" ht="16.5">
      <c r="H17" s="107"/>
      <c r="I17" s="107"/>
      <c r="J17" s="107"/>
      <c r="K17" s="24"/>
    </row>
    <row r="18" spans="8:11" ht="16.5">
      <c r="H18" s="107"/>
      <c r="I18" s="107"/>
      <c r="J18" s="107"/>
      <c r="K18" s="89"/>
    </row>
    <row r="19" spans="10:11" ht="16.5">
      <c r="J19" s="107"/>
      <c r="K19" s="24"/>
    </row>
    <row r="20" spans="8:16" ht="16.5">
      <c r="H20" s="107"/>
      <c r="I20" s="107"/>
      <c r="J20" s="107"/>
      <c r="K20" s="24"/>
      <c r="L20" s="107"/>
      <c r="M20" s="107"/>
      <c r="N20" s="107"/>
      <c r="O20" s="107"/>
      <c r="P20" s="107"/>
    </row>
    <row r="21" spans="8:16" ht="16.5">
      <c r="H21" s="107"/>
      <c r="I21" s="107"/>
      <c r="J21" s="107"/>
      <c r="K21" s="24"/>
      <c r="L21" s="107"/>
      <c r="M21" s="107"/>
      <c r="N21" s="107"/>
      <c r="O21" s="107"/>
      <c r="P21" s="107"/>
    </row>
    <row r="22" spans="8:16" ht="16.5">
      <c r="H22" s="107"/>
      <c r="I22" s="107"/>
      <c r="J22" s="107"/>
      <c r="K22" s="24"/>
      <c r="L22" s="107"/>
      <c r="M22" s="107"/>
      <c r="N22" s="107"/>
      <c r="O22" s="107"/>
      <c r="P22" s="107"/>
    </row>
    <row r="23" ht="16.5">
      <c r="K23" s="24"/>
    </row>
    <row r="24" ht="16.5">
      <c r="K24" s="24"/>
    </row>
    <row r="25" ht="16.5">
      <c r="K25" s="24"/>
    </row>
    <row r="26" ht="16.5">
      <c r="K26" s="24"/>
    </row>
    <row r="27" spans="2:6" ht="16.5">
      <c r="B27" s="410"/>
      <c r="C27" s="410"/>
      <c r="D27" s="410"/>
      <c r="E27" s="410"/>
      <c r="F27" s="410"/>
    </row>
    <row r="28" spans="2:6" ht="16.5">
      <c r="B28" s="410"/>
      <c r="C28" s="410"/>
      <c r="D28" s="410"/>
      <c r="E28" s="410"/>
      <c r="F28" s="410"/>
    </row>
    <row r="29" spans="2:6" ht="16.5">
      <c r="B29" s="410"/>
      <c r="C29" s="410"/>
      <c r="D29" s="411"/>
      <c r="E29" s="411"/>
      <c r="F29" s="411"/>
    </row>
    <row r="30" spans="2:6" ht="16.5">
      <c r="B30" s="412"/>
      <c r="C30" s="412"/>
      <c r="D30" s="411"/>
      <c r="E30" s="411"/>
      <c r="F30" s="411"/>
    </row>
    <row r="31" spans="2:6" ht="16.5">
      <c r="B31" s="412"/>
      <c r="C31" s="412"/>
      <c r="D31" s="411"/>
      <c r="E31" s="411"/>
      <c r="F31" s="411"/>
    </row>
    <row r="32" spans="2:6" ht="16.5">
      <c r="B32" s="412"/>
      <c r="C32" s="412"/>
      <c r="D32" s="411"/>
      <c r="E32" s="411"/>
      <c r="F32" s="411"/>
    </row>
    <row r="33" spans="2:6" ht="16.5">
      <c r="B33" s="412"/>
      <c r="C33" s="412"/>
      <c r="D33" s="411"/>
      <c r="E33" s="411"/>
      <c r="F33" s="411"/>
    </row>
    <row r="34" spans="2:6" ht="16.5">
      <c r="B34" s="412"/>
      <c r="C34" s="412"/>
      <c r="D34" s="411"/>
      <c r="E34" s="411"/>
      <c r="F34" s="411"/>
    </row>
    <row r="35" spans="2:6" ht="16.5">
      <c r="B35" s="412"/>
      <c r="C35" s="412"/>
      <c r="D35" s="411"/>
      <c r="E35" s="411"/>
      <c r="F35" s="411"/>
    </row>
    <row r="36" spans="2:6" ht="16.5">
      <c r="B36" s="412"/>
      <c r="C36" s="412"/>
      <c r="D36" s="411"/>
      <c r="E36" s="411"/>
      <c r="F36" s="411"/>
    </row>
    <row r="37" spans="2:6" ht="16.5">
      <c r="B37" s="412"/>
      <c r="C37" s="412"/>
      <c r="D37" s="411"/>
      <c r="E37" s="411"/>
      <c r="F37" s="411"/>
    </row>
    <row r="38" spans="2:6" ht="16.5">
      <c r="B38" s="412"/>
      <c r="C38" s="412"/>
      <c r="D38" s="411"/>
      <c r="E38" s="411"/>
      <c r="F38" s="411"/>
    </row>
    <row r="39" spans="2:7" ht="16.5">
      <c r="B39" s="412"/>
      <c r="C39" s="412"/>
      <c r="D39" s="411"/>
      <c r="E39" s="411"/>
      <c r="F39" s="411"/>
      <c r="G39" s="90"/>
    </row>
    <row r="40" spans="2:6" ht="16.5">
      <c r="B40" s="412"/>
      <c r="C40" s="412"/>
      <c r="D40" s="411"/>
      <c r="E40" s="411"/>
      <c r="F40" s="41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2:AA45"/>
  <sheetViews>
    <sheetView showGridLines="0" zoomScalePageLayoutView="0" workbookViewId="0" topLeftCell="A1">
      <selection activeCell="I25" sqref="I25"/>
    </sheetView>
  </sheetViews>
  <sheetFormatPr defaultColWidth="9.140625" defaultRowHeight="15"/>
  <cols>
    <col min="1" max="1" width="3.421875" style="21" customWidth="1"/>
    <col min="2" max="2" width="10.8515625" style="123" customWidth="1"/>
    <col min="3" max="3" width="14.8515625" style="21" customWidth="1"/>
    <col min="4" max="4" width="8.421875" style="21" customWidth="1"/>
    <col min="5" max="5" width="8.140625" style="21" customWidth="1"/>
    <col min="6" max="6" width="8.8515625" style="124" customWidth="1"/>
    <col min="7" max="7" width="9.421875" style="124" customWidth="1"/>
    <col min="8" max="8" width="8.57421875" style="124" customWidth="1"/>
    <col min="9" max="9" width="7.7109375" style="124" customWidth="1"/>
    <col min="10" max="10" width="8.00390625" style="21" customWidth="1"/>
    <col min="11" max="11" width="7.8515625" style="21" customWidth="1"/>
    <col min="12" max="12" width="7.421875" style="21" customWidth="1"/>
    <col min="13" max="14" width="9.28125" style="21" customWidth="1"/>
    <col min="15" max="15" width="9.00390625" style="21" customWidth="1"/>
    <col min="16" max="16" width="8.421875" style="21" customWidth="1"/>
    <col min="17" max="17" width="7.7109375" style="21" customWidth="1"/>
    <col min="18" max="18" width="8.140625" style="21" customWidth="1"/>
    <col min="19" max="19" width="7.8515625" style="21" customWidth="1"/>
    <col min="20" max="20" width="8.140625" style="21" customWidth="1"/>
    <col min="21" max="21" width="7.8515625" style="21" customWidth="1"/>
    <col min="22" max="22" width="7.421875" style="21" customWidth="1"/>
    <col min="23" max="23" width="7.7109375" style="21" customWidth="1"/>
    <col min="24" max="25" width="9.140625" style="21" customWidth="1"/>
    <col min="26" max="26" width="10.8515625" style="21" customWidth="1"/>
    <col min="27" max="16384" width="9.140625" style="21" customWidth="1"/>
  </cols>
  <sheetData>
    <row r="2" spans="2:14" ht="16.5">
      <c r="B2" s="123" t="s">
        <v>102</v>
      </c>
      <c r="L2" s="91"/>
      <c r="M2" s="91"/>
      <c r="N2" s="91"/>
    </row>
    <row r="3" spans="2:18" ht="17.25" thickBot="1">
      <c r="B3" s="125"/>
      <c r="C3" s="94"/>
      <c r="D3" s="94"/>
      <c r="E3" s="94"/>
      <c r="J3" s="126"/>
      <c r="K3" s="126"/>
      <c r="L3" s="126"/>
      <c r="M3" s="126"/>
      <c r="N3" s="126"/>
      <c r="O3" s="126"/>
      <c r="P3" s="126"/>
      <c r="Q3" s="126"/>
      <c r="R3" s="126"/>
    </row>
    <row r="4" spans="2:27" ht="16.5">
      <c r="B4" s="127"/>
      <c r="C4" s="128"/>
      <c r="D4" s="443" t="s">
        <v>101</v>
      </c>
      <c r="E4" s="443"/>
      <c r="F4" s="443"/>
      <c r="G4" s="443"/>
      <c r="H4" s="443"/>
      <c r="I4" s="443"/>
      <c r="J4" s="129"/>
      <c r="K4" s="129"/>
      <c r="L4" s="129"/>
      <c r="M4" s="129"/>
      <c r="N4" s="129"/>
      <c r="O4" s="130"/>
      <c r="P4" s="129" t="s">
        <v>100</v>
      </c>
      <c r="Q4" s="129"/>
      <c r="R4" s="129"/>
      <c r="S4" s="129"/>
      <c r="T4" s="131"/>
      <c r="U4" s="131"/>
      <c r="V4" s="132"/>
      <c r="W4" s="132"/>
      <c r="X4" s="346"/>
      <c r="Y4" s="346"/>
      <c r="Z4" s="22"/>
      <c r="AA4" s="22"/>
    </row>
    <row r="5" spans="2:27" ht="36" customHeight="1">
      <c r="B5" s="93" t="s">
        <v>0</v>
      </c>
      <c r="C5" s="133" t="s">
        <v>52</v>
      </c>
      <c r="D5" s="134" t="s">
        <v>39</v>
      </c>
      <c r="E5" s="134" t="s">
        <v>40</v>
      </c>
      <c r="F5" s="134" t="s">
        <v>41</v>
      </c>
      <c r="G5" s="134" t="s">
        <v>42</v>
      </c>
      <c r="H5" s="134" t="s">
        <v>45</v>
      </c>
      <c r="I5" s="134" t="s">
        <v>51</v>
      </c>
      <c r="J5" s="134" t="s">
        <v>120</v>
      </c>
      <c r="K5" s="134" t="s">
        <v>125</v>
      </c>
      <c r="L5" s="134" t="s">
        <v>141</v>
      </c>
      <c r="M5" s="134" t="s">
        <v>165</v>
      </c>
      <c r="N5" s="134" t="s">
        <v>178</v>
      </c>
      <c r="O5" s="135" t="s">
        <v>39</v>
      </c>
      <c r="P5" s="134" t="s">
        <v>40</v>
      </c>
      <c r="Q5" s="134" t="s">
        <v>41</v>
      </c>
      <c r="R5" s="134" t="s">
        <v>42</v>
      </c>
      <c r="S5" s="134" t="s">
        <v>45</v>
      </c>
      <c r="T5" s="134" t="s">
        <v>51</v>
      </c>
      <c r="U5" s="134" t="s">
        <v>120</v>
      </c>
      <c r="V5" s="136" t="s">
        <v>125</v>
      </c>
      <c r="W5" s="134" t="s">
        <v>141</v>
      </c>
      <c r="X5" s="134" t="s">
        <v>165</v>
      </c>
      <c r="Y5" s="134" t="s">
        <v>178</v>
      </c>
      <c r="Z5" s="22"/>
      <c r="AA5" s="22"/>
    </row>
    <row r="6" spans="2:25" ht="16.5">
      <c r="B6" s="93" t="s">
        <v>2</v>
      </c>
      <c r="C6" s="92" t="s">
        <v>57</v>
      </c>
      <c r="D6" s="107">
        <v>2.159210271271865</v>
      </c>
      <c r="E6" s="107">
        <v>2.0856795471232634</v>
      </c>
      <c r="F6" s="107">
        <v>5.24330972064174</v>
      </c>
      <c r="G6" s="137">
        <v>1.9717781280773912</v>
      </c>
      <c r="H6" s="137">
        <v>1.8835905862570181</v>
      </c>
      <c r="I6" s="107">
        <v>1.6927840217757322</v>
      </c>
      <c r="J6" s="138">
        <v>1.4893370773771761</v>
      </c>
      <c r="K6" s="138">
        <v>1.69377198015916</v>
      </c>
      <c r="L6" s="139">
        <v>3.2154565899904224</v>
      </c>
      <c r="M6" s="139">
        <v>2.365370088124889</v>
      </c>
      <c r="N6" s="139">
        <v>0.8273327270705615</v>
      </c>
      <c r="O6" s="140">
        <f aca="true" t="shared" si="0" ref="O6:T10">D6/D$10*100</f>
        <v>8.648142623499186</v>
      </c>
      <c r="P6" s="141">
        <f t="shared" si="0"/>
        <v>8.195808250738905</v>
      </c>
      <c r="Q6" s="141">
        <f t="shared" si="0"/>
        <v>24.756224172885812</v>
      </c>
      <c r="R6" s="141">
        <f t="shared" si="0"/>
        <v>8.583097326081536</v>
      </c>
      <c r="S6" s="141">
        <f t="shared" si="0"/>
        <v>7.020227753959264</v>
      </c>
      <c r="T6" s="141">
        <f t="shared" si="0"/>
        <v>6.580056209576152</v>
      </c>
      <c r="U6" s="141">
        <f aca="true" t="shared" si="1" ref="U6:Y10">J6/J$10*100</f>
        <v>7.577753854652032</v>
      </c>
      <c r="V6" s="141">
        <f t="shared" si="1"/>
        <v>6.481561536855468</v>
      </c>
      <c r="W6" s="141">
        <f t="shared" si="1"/>
        <v>8.822752835724259</v>
      </c>
      <c r="X6" s="141">
        <f t="shared" si="1"/>
        <v>7.3554465457690705</v>
      </c>
      <c r="Y6" s="141">
        <f t="shared" si="1"/>
        <v>4.045653195033902</v>
      </c>
    </row>
    <row r="7" spans="2:25" ht="16.5">
      <c r="B7" s="93"/>
      <c r="C7" s="92" t="s">
        <v>55</v>
      </c>
      <c r="D7" s="107">
        <v>19.47663495849392</v>
      </c>
      <c r="E7" s="107">
        <v>18.40588528444301</v>
      </c>
      <c r="F7" s="107">
        <v>12.475547481699031</v>
      </c>
      <c r="G7" s="137">
        <v>16.937108802062212</v>
      </c>
      <c r="H7" s="137">
        <v>21.29330244535013</v>
      </c>
      <c r="I7" s="107">
        <v>20.806598713379724</v>
      </c>
      <c r="J7" s="138">
        <v>16.044090521640783</v>
      </c>
      <c r="K7" s="138">
        <v>22.153845968222175</v>
      </c>
      <c r="L7" s="139">
        <v>27.336616044697013</v>
      </c>
      <c r="M7" s="139">
        <v>26.883039051367017</v>
      </c>
      <c r="N7" s="139">
        <v>14.482523988496594</v>
      </c>
      <c r="O7" s="140">
        <f t="shared" si="0"/>
        <v>78.00848263271246</v>
      </c>
      <c r="P7" s="141">
        <f t="shared" si="0"/>
        <v>72.32707761096749</v>
      </c>
      <c r="Q7" s="141">
        <f t="shared" si="0"/>
        <v>58.903148314996315</v>
      </c>
      <c r="R7" s="141">
        <f t="shared" si="0"/>
        <v>73.72678051372849</v>
      </c>
      <c r="S7" s="141">
        <f t="shared" si="0"/>
        <v>79.3611063311496</v>
      </c>
      <c r="T7" s="141">
        <f t="shared" si="0"/>
        <v>80.87776544612949</v>
      </c>
      <c r="U7" s="141">
        <f t="shared" si="1"/>
        <v>81.63240588145231</v>
      </c>
      <c r="V7" s="141">
        <f t="shared" si="1"/>
        <v>84.77617861381582</v>
      </c>
      <c r="W7" s="141">
        <f t="shared" si="1"/>
        <v>75.00776327637323</v>
      </c>
      <c r="X7" s="141">
        <f t="shared" si="1"/>
        <v>83.5965406525054</v>
      </c>
      <c r="Y7" s="141">
        <f t="shared" si="1"/>
        <v>70.81947507827675</v>
      </c>
    </row>
    <row r="8" spans="2:25" ht="16.5">
      <c r="B8" s="93"/>
      <c r="C8" s="92" t="s">
        <v>99</v>
      </c>
      <c r="D8" s="107">
        <v>1.580922426623184</v>
      </c>
      <c r="E8" s="107">
        <v>2.0861078959734503</v>
      </c>
      <c r="F8" s="107">
        <v>0.9644836211224596</v>
      </c>
      <c r="G8" s="137">
        <v>1.045419005966518</v>
      </c>
      <c r="H8" s="137">
        <v>0.8423578946618405</v>
      </c>
      <c r="I8" s="107">
        <v>0.3139435234033</v>
      </c>
      <c r="J8" s="138">
        <v>0.47312040909216296</v>
      </c>
      <c r="K8" s="138">
        <v>0.3978478927566046</v>
      </c>
      <c r="L8" s="138">
        <v>1.3201762222328408</v>
      </c>
      <c r="M8" s="138">
        <v>0.777936057526176</v>
      </c>
      <c r="N8" s="138">
        <v>0.39328434045372346</v>
      </c>
      <c r="O8" s="140">
        <f t="shared" si="0"/>
        <v>6.331964424230124</v>
      </c>
      <c r="P8" s="141">
        <f t="shared" si="0"/>
        <v>8.197491474341206</v>
      </c>
      <c r="Q8" s="141">
        <f t="shared" si="0"/>
        <v>4.5537978886858355</v>
      </c>
      <c r="R8" s="141">
        <f t="shared" si="0"/>
        <v>4.550680904192409</v>
      </c>
      <c r="S8" s="141">
        <f t="shared" si="0"/>
        <v>3.139506171892089</v>
      </c>
      <c r="T8" s="141">
        <f t="shared" si="0"/>
        <v>1.2203364422468432</v>
      </c>
      <c r="U8" s="141">
        <f t="shared" si="1"/>
        <v>2.407238803203938</v>
      </c>
      <c r="V8" s="141">
        <f t="shared" si="1"/>
        <v>1.5224455413224485</v>
      </c>
      <c r="W8" s="141">
        <f t="shared" si="1"/>
        <v>3.6223746713356286</v>
      </c>
      <c r="X8" s="141">
        <f t="shared" si="1"/>
        <v>2.4191001297797765</v>
      </c>
      <c r="Y8" s="141">
        <f t="shared" si="1"/>
        <v>1.9231585992581026</v>
      </c>
    </row>
    <row r="9" spans="2:25" ht="16.5">
      <c r="B9" s="93"/>
      <c r="C9" s="92" t="s">
        <v>61</v>
      </c>
      <c r="D9" s="107">
        <v>1.7505619226208122</v>
      </c>
      <c r="E9" s="107">
        <v>2.8704525008076596</v>
      </c>
      <c r="F9" s="107">
        <v>2.496422633293882</v>
      </c>
      <c r="G9" s="137">
        <v>3.018498089845334</v>
      </c>
      <c r="H9" s="137">
        <v>2.8116533160429786</v>
      </c>
      <c r="I9" s="107">
        <v>2.912654916376698</v>
      </c>
      <c r="J9" s="138">
        <v>1.6475223924857245</v>
      </c>
      <c r="K9" s="138">
        <v>1.886693369694673</v>
      </c>
      <c r="L9" s="138">
        <v>4.5728000961762945</v>
      </c>
      <c r="M9" s="138">
        <v>2.13173077303264</v>
      </c>
      <c r="N9" s="138">
        <v>4.7467761065803185</v>
      </c>
      <c r="O9" s="140">
        <f t="shared" si="0"/>
        <v>7.011410319558255</v>
      </c>
      <c r="P9" s="141">
        <f t="shared" si="0"/>
        <v>11.2796226639524</v>
      </c>
      <c r="Q9" s="141">
        <f t="shared" si="0"/>
        <v>11.786829623432045</v>
      </c>
      <c r="R9" s="141">
        <f t="shared" si="0"/>
        <v>13.139441255997559</v>
      </c>
      <c r="S9" s="141">
        <f t="shared" si="0"/>
        <v>10.479159742999046</v>
      </c>
      <c r="T9" s="141">
        <f t="shared" si="0"/>
        <v>11.321841902047515</v>
      </c>
      <c r="U9" s="141">
        <f t="shared" si="1"/>
        <v>8.38260146069171</v>
      </c>
      <c r="V9" s="141">
        <f t="shared" si="1"/>
        <v>7.219814308006277</v>
      </c>
      <c r="W9" s="141">
        <f t="shared" si="1"/>
        <v>12.547109216566888</v>
      </c>
      <c r="X9" s="141">
        <f t="shared" si="1"/>
        <v>6.628912671945771</v>
      </c>
      <c r="Y9" s="141">
        <f t="shared" si="1"/>
        <v>23.211713127431253</v>
      </c>
    </row>
    <row r="10" spans="2:25" ht="16.5">
      <c r="B10" s="93"/>
      <c r="C10" s="142" t="s">
        <v>98</v>
      </c>
      <c r="D10" s="143">
        <v>24.96732957900978</v>
      </c>
      <c r="E10" s="143">
        <v>25.44812522834738</v>
      </c>
      <c r="F10" s="143">
        <v>21.17976345675711</v>
      </c>
      <c r="G10" s="143">
        <v>22.972804025951458</v>
      </c>
      <c r="H10" s="143">
        <v>26.830904242311966</v>
      </c>
      <c r="I10" s="143">
        <v>25.725981174935455</v>
      </c>
      <c r="J10" s="143">
        <v>19.65407040059585</v>
      </c>
      <c r="K10" s="143">
        <v>26.13215921083261</v>
      </c>
      <c r="L10" s="143">
        <v>36.445048953096574</v>
      </c>
      <c r="M10" s="143">
        <v>32.15807597005072</v>
      </c>
      <c r="N10" s="143">
        <v>20.449917162601196</v>
      </c>
      <c r="O10" s="144">
        <f t="shared" si="0"/>
        <v>100</v>
      </c>
      <c r="P10" s="145">
        <f t="shared" si="0"/>
        <v>100</v>
      </c>
      <c r="Q10" s="145">
        <f t="shared" si="0"/>
        <v>100</v>
      </c>
      <c r="R10" s="145">
        <f t="shared" si="0"/>
        <v>100</v>
      </c>
      <c r="S10" s="145">
        <f t="shared" si="0"/>
        <v>100</v>
      </c>
      <c r="T10" s="145">
        <f t="shared" si="0"/>
        <v>100</v>
      </c>
      <c r="U10" s="145">
        <f t="shared" si="1"/>
        <v>100</v>
      </c>
      <c r="V10" s="145">
        <f t="shared" si="1"/>
        <v>100</v>
      </c>
      <c r="W10" s="145">
        <f t="shared" si="1"/>
        <v>100</v>
      </c>
      <c r="X10" s="145">
        <f t="shared" si="1"/>
        <v>100</v>
      </c>
      <c r="Y10" s="145">
        <f t="shared" si="1"/>
        <v>100</v>
      </c>
    </row>
    <row r="11" spans="2:25" ht="16.5">
      <c r="B11" s="93" t="s">
        <v>3</v>
      </c>
      <c r="C11" s="92" t="s">
        <v>57</v>
      </c>
      <c r="D11" s="107">
        <v>1.0469082355810506</v>
      </c>
      <c r="E11" s="107">
        <v>1.6652183413000485</v>
      </c>
      <c r="F11" s="107">
        <v>1.8325780626078052</v>
      </c>
      <c r="G11" s="137">
        <v>2.160303176564512</v>
      </c>
      <c r="H11" s="137">
        <v>1.79149273197337</v>
      </c>
      <c r="I11" s="137">
        <v>2.0822126963888774</v>
      </c>
      <c r="J11" s="138">
        <v>2.815035673638175</v>
      </c>
      <c r="K11" s="146">
        <v>2.0497579365871292</v>
      </c>
      <c r="L11" s="146">
        <v>1.6785005674020634</v>
      </c>
      <c r="M11" s="146">
        <v>1.847051802178623</v>
      </c>
      <c r="N11" s="146">
        <v>1.2905659025455465</v>
      </c>
      <c r="O11" s="140">
        <f aca="true" t="shared" si="2" ref="O11:T15">D11/D$15*100</f>
        <v>0.9676795379559715</v>
      </c>
      <c r="P11" s="141">
        <f t="shared" si="2"/>
        <v>1.3380309836241084</v>
      </c>
      <c r="Q11" s="141">
        <f t="shared" si="2"/>
        <v>1.2231313746049444</v>
      </c>
      <c r="R11" s="141">
        <f t="shared" si="2"/>
        <v>1.6848901285408442</v>
      </c>
      <c r="S11" s="141">
        <f t="shared" si="2"/>
        <v>1.6407108085756208</v>
      </c>
      <c r="T11" s="141">
        <f t="shared" si="2"/>
        <v>1.7800538021125107</v>
      </c>
      <c r="U11" s="141">
        <f aca="true" t="shared" si="3" ref="U11:Y15">J11/J$15*100</f>
        <v>2.2350739598973024</v>
      </c>
      <c r="V11" s="141">
        <f t="shared" si="3"/>
        <v>1.6850992151237179</v>
      </c>
      <c r="W11" s="141">
        <f t="shared" si="3"/>
        <v>1.579973256356383</v>
      </c>
      <c r="X11" s="141">
        <f t="shared" si="3"/>
        <v>1.6614464643439903</v>
      </c>
      <c r="Y11" s="141">
        <f t="shared" si="3"/>
        <v>1.135835318126659</v>
      </c>
    </row>
    <row r="12" spans="2:25" ht="16.5">
      <c r="B12" s="93"/>
      <c r="C12" s="92" t="s">
        <v>55</v>
      </c>
      <c r="D12" s="107">
        <v>32.23455990280576</v>
      </c>
      <c r="E12" s="107">
        <v>43.11469699765214</v>
      </c>
      <c r="F12" s="107">
        <v>43.081286178741294</v>
      </c>
      <c r="G12" s="137">
        <v>34.85804845544366</v>
      </c>
      <c r="H12" s="137">
        <v>32.38708022392736</v>
      </c>
      <c r="I12" s="137">
        <v>36.720829887439535</v>
      </c>
      <c r="J12" s="138">
        <v>39.83478630381517</v>
      </c>
      <c r="K12" s="146">
        <v>38.91713953885436</v>
      </c>
      <c r="L12" s="146">
        <v>37.124300384324535</v>
      </c>
      <c r="M12" s="146">
        <v>35.46307222112028</v>
      </c>
      <c r="N12" s="146">
        <v>35.82842298749981</v>
      </c>
      <c r="O12" s="140">
        <f t="shared" si="2"/>
        <v>29.79508897993215</v>
      </c>
      <c r="P12" s="141">
        <f t="shared" si="2"/>
        <v>34.64338519559291</v>
      </c>
      <c r="Q12" s="141">
        <f t="shared" si="2"/>
        <v>28.754067212049794</v>
      </c>
      <c r="R12" s="141">
        <f t="shared" si="2"/>
        <v>27.18691634577688</v>
      </c>
      <c r="S12" s="141">
        <f t="shared" si="2"/>
        <v>29.661204666496648</v>
      </c>
      <c r="T12" s="141">
        <f t="shared" si="2"/>
        <v>31.392111368461173</v>
      </c>
      <c r="U12" s="141">
        <f t="shared" si="3"/>
        <v>31.627909514433668</v>
      </c>
      <c r="V12" s="141">
        <f t="shared" si="3"/>
        <v>31.993651602088136</v>
      </c>
      <c r="W12" s="141">
        <f t="shared" si="3"/>
        <v>34.945118820519056</v>
      </c>
      <c r="X12" s="141">
        <f t="shared" si="3"/>
        <v>31.899482129877967</v>
      </c>
      <c r="Y12" s="141">
        <f t="shared" si="3"/>
        <v>31.53282458626489</v>
      </c>
    </row>
    <row r="13" spans="2:25" ht="16.5">
      <c r="B13" s="93"/>
      <c r="C13" s="92" t="s">
        <v>99</v>
      </c>
      <c r="D13" s="107">
        <v>17.131941514525835</v>
      </c>
      <c r="E13" s="107">
        <v>18.80710008826285</v>
      </c>
      <c r="F13" s="107">
        <v>20.979734307296024</v>
      </c>
      <c r="G13" s="137">
        <v>22.538276457879707</v>
      </c>
      <c r="H13" s="137">
        <v>18.84277319189846</v>
      </c>
      <c r="I13" s="137">
        <v>21.545961835168356</v>
      </c>
      <c r="J13" s="138">
        <v>19.951335208264904</v>
      </c>
      <c r="K13" s="146">
        <v>23.26948525920055</v>
      </c>
      <c r="L13" s="146">
        <v>20.126059852529327</v>
      </c>
      <c r="M13" s="146">
        <v>24.779599797096733</v>
      </c>
      <c r="N13" s="146">
        <v>23.75580984075899</v>
      </c>
      <c r="O13" s="140">
        <f t="shared" si="2"/>
        <v>15.83541774304976</v>
      </c>
      <c r="P13" s="141">
        <f t="shared" si="2"/>
        <v>15.111821678933286</v>
      </c>
      <c r="Q13" s="141">
        <f t="shared" si="2"/>
        <v>14.002662034278245</v>
      </c>
      <c r="R13" s="141">
        <f t="shared" si="2"/>
        <v>17.578328787441844</v>
      </c>
      <c r="S13" s="141">
        <f t="shared" si="2"/>
        <v>17.25686132448474</v>
      </c>
      <c r="T13" s="141">
        <f t="shared" si="2"/>
        <v>18.41933408214106</v>
      </c>
      <c r="U13" s="141">
        <f t="shared" si="3"/>
        <v>15.840903973889302</v>
      </c>
      <c r="V13" s="141">
        <f t="shared" si="3"/>
        <v>19.129766811343192</v>
      </c>
      <c r="W13" s="141">
        <f t="shared" si="3"/>
        <v>18.944668199928746</v>
      </c>
      <c r="X13" s="141">
        <f t="shared" si="3"/>
        <v>22.289563520733353</v>
      </c>
      <c r="Y13" s="141">
        <f t="shared" si="3"/>
        <v>20.907640419302517</v>
      </c>
    </row>
    <row r="14" spans="2:25" ht="16.5">
      <c r="B14" s="93"/>
      <c r="C14" s="92" t="s">
        <v>61</v>
      </c>
      <c r="D14" s="107">
        <v>57.77408367700045</v>
      </c>
      <c r="E14" s="107">
        <v>60.86588302433954</v>
      </c>
      <c r="F14" s="107">
        <v>83.93315764912668</v>
      </c>
      <c r="G14" s="137">
        <v>68.65963598398304</v>
      </c>
      <c r="H14" s="137">
        <v>56.168690427180785</v>
      </c>
      <c r="I14" s="137">
        <v>56.62570128471703</v>
      </c>
      <c r="J14" s="138">
        <v>63.34705411049856</v>
      </c>
      <c r="K14" s="146">
        <v>57.403810210118124</v>
      </c>
      <c r="L14" s="146">
        <v>47.30715051108095</v>
      </c>
      <c r="M14" s="146">
        <v>49.08158634925929</v>
      </c>
      <c r="N14" s="146">
        <v>52.74782612946904</v>
      </c>
      <c r="O14" s="140">
        <f t="shared" si="2"/>
        <v>53.40181373906212</v>
      </c>
      <c r="P14" s="141">
        <f t="shared" si="2"/>
        <v>48.9067621418497</v>
      </c>
      <c r="Q14" s="141">
        <f t="shared" si="2"/>
        <v>56.020139379067004</v>
      </c>
      <c r="R14" s="141">
        <f t="shared" si="2"/>
        <v>53.54986473824043</v>
      </c>
      <c r="S14" s="141">
        <f t="shared" si="2"/>
        <v>51.441223200442984</v>
      </c>
      <c r="T14" s="141">
        <f t="shared" si="2"/>
        <v>48.40850074728527</v>
      </c>
      <c r="U14" s="141">
        <f t="shared" si="3"/>
        <v>50.296112551779736</v>
      </c>
      <c r="V14" s="141">
        <f t="shared" si="3"/>
        <v>47.19148237144496</v>
      </c>
      <c r="W14" s="141">
        <f t="shared" si="3"/>
        <v>44.53023972319583</v>
      </c>
      <c r="X14" s="141">
        <f t="shared" si="3"/>
        <v>44.149507885044684</v>
      </c>
      <c r="Y14" s="141">
        <f t="shared" si="3"/>
        <v>46.42369967630593</v>
      </c>
    </row>
    <row r="15" spans="2:25" ht="16.5">
      <c r="B15" s="93"/>
      <c r="C15" s="142" t="s">
        <v>98</v>
      </c>
      <c r="D15" s="143">
        <v>108.1874933299131</v>
      </c>
      <c r="E15" s="143">
        <v>124.45289845155457</v>
      </c>
      <c r="F15" s="143">
        <v>149.82675619777183</v>
      </c>
      <c r="G15" s="143">
        <v>128.21626407387092</v>
      </c>
      <c r="H15" s="143">
        <v>109.19003657497998</v>
      </c>
      <c r="I15" s="143">
        <v>116.9747057037138</v>
      </c>
      <c r="J15" s="143">
        <v>125.94821129621681</v>
      </c>
      <c r="K15" s="143">
        <v>121.64019294476016</v>
      </c>
      <c r="L15" s="143">
        <v>106.23601131533687</v>
      </c>
      <c r="M15" s="143">
        <v>111.17131016965493</v>
      </c>
      <c r="N15" s="143">
        <v>113.62262486027339</v>
      </c>
      <c r="O15" s="144">
        <f t="shared" si="2"/>
        <v>100</v>
      </c>
      <c r="P15" s="145">
        <f t="shared" si="2"/>
        <v>100</v>
      </c>
      <c r="Q15" s="145">
        <f t="shared" si="2"/>
        <v>100</v>
      </c>
      <c r="R15" s="145">
        <f t="shared" si="2"/>
        <v>100</v>
      </c>
      <c r="S15" s="145">
        <f t="shared" si="2"/>
        <v>100</v>
      </c>
      <c r="T15" s="145">
        <f t="shared" si="2"/>
        <v>100</v>
      </c>
      <c r="U15" s="145">
        <f t="shared" si="3"/>
        <v>100</v>
      </c>
      <c r="V15" s="145">
        <f t="shared" si="3"/>
        <v>100</v>
      </c>
      <c r="W15" s="145">
        <f t="shared" si="3"/>
        <v>100</v>
      </c>
      <c r="X15" s="145">
        <f t="shared" si="3"/>
        <v>100</v>
      </c>
      <c r="Y15" s="145">
        <f t="shared" si="3"/>
        <v>100</v>
      </c>
    </row>
    <row r="16" spans="2:25" ht="16.5">
      <c r="B16" s="93" t="s">
        <v>4</v>
      </c>
      <c r="C16" s="92" t="s">
        <v>57</v>
      </c>
      <c r="D16" s="107">
        <v>1.703593250815298</v>
      </c>
      <c r="E16" s="107">
        <v>1.7414939161208844</v>
      </c>
      <c r="F16" s="107">
        <v>1.669402896009585</v>
      </c>
      <c r="G16" s="137">
        <v>2.6273560548572092</v>
      </c>
      <c r="H16" s="137">
        <v>1.9027034613959586</v>
      </c>
      <c r="I16" s="107">
        <v>1.5482246099449994</v>
      </c>
      <c r="J16" s="138">
        <v>3.0212833342528485</v>
      </c>
      <c r="K16" s="138">
        <v>2.9981094629709832</v>
      </c>
      <c r="L16" s="138">
        <v>4.829040421302019</v>
      </c>
      <c r="M16" s="138">
        <v>9.19122458417635</v>
      </c>
      <c r="N16" s="138">
        <v>5.007377422386771</v>
      </c>
      <c r="O16" s="140">
        <f aca="true" t="shared" si="4" ref="O16:S20">D16/D$20*100</f>
        <v>32.05311396218908</v>
      </c>
      <c r="P16" s="141">
        <f t="shared" si="4"/>
        <v>6.610547892436065</v>
      </c>
      <c r="Q16" s="141">
        <f t="shared" si="4"/>
        <v>25.5841958507671</v>
      </c>
      <c r="R16" s="141">
        <f t="shared" si="4"/>
        <v>32.183894549416905</v>
      </c>
      <c r="S16" s="141">
        <f t="shared" si="4"/>
        <v>35.615261348080786</v>
      </c>
      <c r="T16" s="141">
        <f aca="true" t="shared" si="5" ref="T16:Y18">I16/I$20*100</f>
        <v>32.306125030095814</v>
      </c>
      <c r="U16" s="141">
        <f t="shared" si="5"/>
        <v>65.07427953627453</v>
      </c>
      <c r="V16" s="141">
        <f t="shared" si="5"/>
        <v>52.04880873759878</v>
      </c>
      <c r="W16" s="141">
        <f t="shared" si="5"/>
        <v>64.96107854937277</v>
      </c>
      <c r="X16" s="141">
        <f t="shared" si="5"/>
        <v>60.84487006252348</v>
      </c>
      <c r="Y16" s="141">
        <f t="shared" si="5"/>
        <v>69.17506965993172</v>
      </c>
    </row>
    <row r="17" spans="2:25" ht="16.5">
      <c r="B17" s="93"/>
      <c r="C17" s="92" t="s">
        <v>55</v>
      </c>
      <c r="D17" s="107">
        <v>3.4117834894752446</v>
      </c>
      <c r="E17" s="107">
        <v>24.237888983523746</v>
      </c>
      <c r="F17" s="107">
        <v>4.402577864960037</v>
      </c>
      <c r="G17" s="137">
        <v>3.9599874471412853</v>
      </c>
      <c r="H17" s="137">
        <v>3.3216277866446258</v>
      </c>
      <c r="I17" s="107">
        <v>3.114839604613312</v>
      </c>
      <c r="J17" s="138">
        <v>1.3761366114038234</v>
      </c>
      <c r="K17" s="138">
        <v>2.5291750933845822</v>
      </c>
      <c r="L17" s="138">
        <v>1.5636113281945827</v>
      </c>
      <c r="M17" s="138">
        <v>4.30665322037598</v>
      </c>
      <c r="N17" s="138">
        <v>1.2557237516317323</v>
      </c>
      <c r="O17" s="140">
        <f t="shared" si="4"/>
        <v>64.19272026942402</v>
      </c>
      <c r="P17" s="141">
        <f t="shared" si="4"/>
        <v>92.0047577852177</v>
      </c>
      <c r="Q17" s="141">
        <f t="shared" si="4"/>
        <v>67.47107879986746</v>
      </c>
      <c r="R17" s="141">
        <f t="shared" si="4"/>
        <v>48.5080117634594</v>
      </c>
      <c r="S17" s="141">
        <f t="shared" si="4"/>
        <v>62.17502838597966</v>
      </c>
      <c r="T17" s="141">
        <f t="shared" si="5"/>
        <v>64.99599416579916</v>
      </c>
      <c r="U17" s="141">
        <f t="shared" si="5"/>
        <v>29.64008622274403</v>
      </c>
      <c r="V17" s="141">
        <f t="shared" si="5"/>
        <v>43.90785337404697</v>
      </c>
      <c r="W17" s="141">
        <f t="shared" si="5"/>
        <v>21.033967299894904</v>
      </c>
      <c r="X17" s="141">
        <f t="shared" si="5"/>
        <v>28.50955856842516</v>
      </c>
      <c r="Y17" s="141">
        <f t="shared" si="5"/>
        <v>17.34735983838656</v>
      </c>
    </row>
    <row r="18" spans="2:25" ht="16.5">
      <c r="B18" s="93"/>
      <c r="C18" s="92" t="s">
        <v>99</v>
      </c>
      <c r="D18" s="107">
        <v>0.050232076786243696</v>
      </c>
      <c r="E18" s="107">
        <v>0.0702663969573262</v>
      </c>
      <c r="F18" s="107">
        <v>0.05114453162670408</v>
      </c>
      <c r="G18" s="137">
        <v>0.4472166975612582</v>
      </c>
      <c r="H18" s="137">
        <v>0.024175901330977287</v>
      </c>
      <c r="I18" s="107">
        <v>0.004842688573352789</v>
      </c>
      <c r="J18" s="138">
        <v>0.03921664229952277</v>
      </c>
      <c r="K18" s="138">
        <v>0.08061582800996103</v>
      </c>
      <c r="L18" s="138">
        <v>0.9980200696408483</v>
      </c>
      <c r="M18" s="138">
        <v>1.2985203446961904</v>
      </c>
      <c r="N18" s="138">
        <v>0.5109362588787958</v>
      </c>
      <c r="O18" s="140">
        <f t="shared" si="4"/>
        <v>0.9451167296045285</v>
      </c>
      <c r="P18" s="141">
        <f t="shared" si="4"/>
        <v>0.266724665538875</v>
      </c>
      <c r="Q18" s="141">
        <f t="shared" si="4"/>
        <v>0.7838082208681134</v>
      </c>
      <c r="R18" s="141">
        <f t="shared" si="4"/>
        <v>5.478197372008737</v>
      </c>
      <c r="S18" s="141">
        <f t="shared" si="4"/>
        <v>0.45253033995978365</v>
      </c>
      <c r="T18" s="141">
        <f t="shared" si="5"/>
        <v>0.10105026204053774</v>
      </c>
      <c r="U18" s="141">
        <f t="shared" si="5"/>
        <v>0.8446724325854501</v>
      </c>
      <c r="V18" s="141">
        <f t="shared" si="5"/>
        <v>1.399534561741994</v>
      </c>
      <c r="W18" s="141">
        <f t="shared" si="5"/>
        <v>13.425536852373114</v>
      </c>
      <c r="X18" s="141">
        <f t="shared" si="5"/>
        <v>8.596058220860355</v>
      </c>
      <c r="Y18" s="141">
        <f t="shared" si="5"/>
        <v>7.058395706644943</v>
      </c>
    </row>
    <row r="19" spans="2:25" ht="16.5">
      <c r="B19" s="93"/>
      <c r="C19" s="92" t="s">
        <v>61</v>
      </c>
      <c r="D19" s="107">
        <v>0.1492983486510525</v>
      </c>
      <c r="E19" s="107">
        <v>0.29451981702840024</v>
      </c>
      <c r="F19" s="107">
        <v>0.40200805827086894</v>
      </c>
      <c r="G19" s="137">
        <v>1.1290138229160633</v>
      </c>
      <c r="H19" s="137">
        <v>0.0938752714680651</v>
      </c>
      <c r="I19" s="107">
        <v>0.12444937142215737</v>
      </c>
      <c r="J19" s="138">
        <v>0.20618597693856722</v>
      </c>
      <c r="K19" s="138">
        <v>0.1522880535404937</v>
      </c>
      <c r="L19" s="138">
        <v>0.043072399921002764</v>
      </c>
      <c r="M19" s="138">
        <v>0.30959940606149133</v>
      </c>
      <c r="N19" s="138">
        <v>0.46466495945778147</v>
      </c>
      <c r="O19" s="140">
        <f t="shared" si="4"/>
        <v>2.8090490387823572</v>
      </c>
      <c r="P19" s="141">
        <f t="shared" si="4"/>
        <v>1.1179696568073463</v>
      </c>
      <c r="Q19" s="141">
        <f t="shared" si="4"/>
        <v>6.160917128497332</v>
      </c>
      <c r="R19" s="141">
        <f t="shared" si="4"/>
        <v>13.829896315114937</v>
      </c>
      <c r="S19" s="141">
        <f t="shared" si="4"/>
        <v>1.7571799259797527</v>
      </c>
      <c r="T19" s="141">
        <f aca="true" t="shared" si="6" ref="T19:Y20">I19/I$20*100</f>
        <v>2.5968305420644846</v>
      </c>
      <c r="U19" s="141">
        <f t="shared" si="6"/>
        <v>4.440961808395984</v>
      </c>
      <c r="V19" s="141">
        <f t="shared" si="6"/>
        <v>2.6438033266122525</v>
      </c>
      <c r="W19" s="141">
        <f t="shared" si="6"/>
        <v>0.5794172983592144</v>
      </c>
      <c r="X19" s="141">
        <f t="shared" si="6"/>
        <v>2.0495131481910107</v>
      </c>
      <c r="Y19" s="141">
        <f t="shared" si="6"/>
        <v>6.419174795036777</v>
      </c>
    </row>
    <row r="20" spans="2:25" ht="17.25" thickBot="1">
      <c r="B20" s="147"/>
      <c r="C20" s="147" t="s">
        <v>98</v>
      </c>
      <c r="D20" s="148">
        <v>5.314907165727839</v>
      </c>
      <c r="E20" s="148">
        <v>26.344169113630358</v>
      </c>
      <c r="F20" s="148">
        <v>6.525133350867195</v>
      </c>
      <c r="G20" s="148">
        <v>8.163574022475817</v>
      </c>
      <c r="H20" s="148">
        <v>5.342382420839628</v>
      </c>
      <c r="I20" s="148">
        <v>4.792356274553822</v>
      </c>
      <c r="J20" s="148">
        <v>4.642822564894762</v>
      </c>
      <c r="K20" s="148">
        <v>5.76018843790602</v>
      </c>
      <c r="L20" s="148">
        <v>7.433744219058452</v>
      </c>
      <c r="M20" s="148">
        <v>15.105997555310012</v>
      </c>
      <c r="N20" s="148">
        <v>7.238702392355081</v>
      </c>
      <c r="O20" s="149">
        <f t="shared" si="4"/>
        <v>100</v>
      </c>
      <c r="P20" s="150">
        <f t="shared" si="4"/>
        <v>100</v>
      </c>
      <c r="Q20" s="150">
        <f t="shared" si="4"/>
        <v>100</v>
      </c>
      <c r="R20" s="150">
        <f t="shared" si="4"/>
        <v>100</v>
      </c>
      <c r="S20" s="150">
        <f t="shared" si="4"/>
        <v>100</v>
      </c>
      <c r="T20" s="150">
        <f t="shared" si="6"/>
        <v>100</v>
      </c>
      <c r="U20" s="150">
        <f t="shared" si="6"/>
        <v>100</v>
      </c>
      <c r="V20" s="150">
        <f t="shared" si="6"/>
        <v>100</v>
      </c>
      <c r="W20" s="150">
        <f t="shared" si="6"/>
        <v>100</v>
      </c>
      <c r="X20" s="150">
        <f t="shared" si="6"/>
        <v>100</v>
      </c>
      <c r="Y20" s="150">
        <f t="shared" si="6"/>
        <v>100</v>
      </c>
    </row>
    <row r="21" spans="2:14" ht="16.5">
      <c r="B21" s="94" t="s">
        <v>162</v>
      </c>
      <c r="C21" s="94"/>
      <c r="D21" s="94"/>
      <c r="E21" s="94"/>
      <c r="J21" s="94"/>
      <c r="K21" s="94"/>
      <c r="L21" s="94"/>
      <c r="M21" s="94"/>
      <c r="N21" s="94"/>
    </row>
    <row r="22" spans="2:14" ht="16.5">
      <c r="B22" s="99" t="s">
        <v>166</v>
      </c>
      <c r="F22" s="138"/>
      <c r="G22" s="137"/>
      <c r="J22" s="89"/>
      <c r="M22" s="91"/>
      <c r="N22" s="91"/>
    </row>
    <row r="23" spans="2:16" ht="16.5">
      <c r="B23" s="107"/>
      <c r="D23" s="90"/>
      <c r="E23" s="90"/>
      <c r="F23" s="151"/>
      <c r="G23" s="152"/>
      <c r="H23" s="152"/>
      <c r="I23" s="152"/>
      <c r="J23" s="90"/>
      <c r="K23" s="90"/>
      <c r="L23" s="89"/>
      <c r="M23" s="91"/>
      <c r="N23" s="435"/>
      <c r="O23" s="91"/>
      <c r="P23" s="90"/>
    </row>
    <row r="24" spans="2:16" ht="16.5">
      <c r="B24" s="107"/>
      <c r="D24" s="90"/>
      <c r="E24" s="90"/>
      <c r="F24" s="152"/>
      <c r="G24" s="152"/>
      <c r="H24" s="152"/>
      <c r="I24" s="152"/>
      <c r="J24" s="90"/>
      <c r="K24" s="90"/>
      <c r="N24" s="90"/>
      <c r="O24" s="88"/>
      <c r="P24" s="90"/>
    </row>
    <row r="25" spans="4:16" ht="16.5">
      <c r="D25" s="90"/>
      <c r="E25" s="90"/>
      <c r="F25" s="152"/>
      <c r="G25" s="152"/>
      <c r="H25" s="152"/>
      <c r="I25" s="152"/>
      <c r="J25" s="90"/>
      <c r="K25" s="90"/>
      <c r="N25" s="90"/>
      <c r="O25" s="88"/>
      <c r="P25" s="90"/>
    </row>
    <row r="26" spans="2:16" ht="16.5">
      <c r="B26" s="107"/>
      <c r="D26" s="90"/>
      <c r="E26" s="90"/>
      <c r="F26" s="90"/>
      <c r="G26" s="410"/>
      <c r="H26" s="410"/>
      <c r="I26" s="410"/>
      <c r="J26" s="410"/>
      <c r="K26" s="410"/>
      <c r="N26" s="90"/>
      <c r="O26" s="88"/>
      <c r="P26" s="90"/>
    </row>
    <row r="27" spans="2:16" ht="16.5">
      <c r="B27" s="107"/>
      <c r="D27" s="90"/>
      <c r="E27" s="90"/>
      <c r="F27" s="90"/>
      <c r="G27" s="410"/>
      <c r="H27" s="410"/>
      <c r="I27" s="411"/>
      <c r="J27" s="411"/>
      <c r="K27" s="411"/>
      <c r="L27" s="90"/>
      <c r="M27" s="90"/>
      <c r="N27" s="90"/>
      <c r="O27" s="88"/>
      <c r="P27" s="90"/>
    </row>
    <row r="28" spans="2:16" ht="16.5">
      <c r="B28" s="107"/>
      <c r="C28" s="107"/>
      <c r="F28" s="21"/>
      <c r="G28" s="412"/>
      <c r="H28" s="412"/>
      <c r="I28" s="411"/>
      <c r="J28" s="411"/>
      <c r="K28" s="411"/>
      <c r="N28" s="405"/>
      <c r="O28" s="88"/>
      <c r="P28" s="90"/>
    </row>
    <row r="29" spans="2:16" ht="16.5">
      <c r="B29" s="107"/>
      <c r="C29" s="107"/>
      <c r="F29" s="90"/>
      <c r="G29" s="412"/>
      <c r="H29" s="412"/>
      <c r="I29" s="411"/>
      <c r="J29" s="411"/>
      <c r="K29" s="411"/>
      <c r="N29" s="90"/>
      <c r="O29" s="88"/>
      <c r="P29" s="90"/>
    </row>
    <row r="30" spans="2:16" ht="16.5">
      <c r="B30" s="107"/>
      <c r="C30" s="107"/>
      <c r="F30" s="90"/>
      <c r="G30" s="412"/>
      <c r="H30" s="412"/>
      <c r="I30" s="411"/>
      <c r="J30" s="411"/>
      <c r="K30" s="411"/>
      <c r="N30" s="90"/>
      <c r="O30" s="88"/>
      <c r="P30" s="90"/>
    </row>
    <row r="31" spans="2:16" ht="16.5">
      <c r="B31" s="107"/>
      <c r="F31" s="90"/>
      <c r="G31" s="412"/>
      <c r="H31" s="412"/>
      <c r="I31" s="411"/>
      <c r="J31" s="411"/>
      <c r="K31" s="413"/>
      <c r="N31" s="90"/>
      <c r="O31" s="88"/>
      <c r="P31" s="90"/>
    </row>
    <row r="32" spans="2:16" ht="16.5">
      <c r="B32" s="21"/>
      <c r="C32" s="107"/>
      <c r="D32" s="107"/>
      <c r="F32" s="90"/>
      <c r="G32" s="412"/>
      <c r="H32" s="412"/>
      <c r="I32" s="411"/>
      <c r="J32" s="411"/>
      <c r="K32" s="411"/>
      <c r="N32" s="90"/>
      <c r="O32" s="88"/>
      <c r="P32" s="90"/>
    </row>
    <row r="33" spans="2:16" ht="16.5">
      <c r="B33" s="107"/>
      <c r="C33" s="107"/>
      <c r="D33" s="107"/>
      <c r="E33" s="107"/>
      <c r="F33" s="153"/>
      <c r="G33" s="412"/>
      <c r="H33" s="412"/>
      <c r="I33" s="411"/>
      <c r="J33" s="411"/>
      <c r="K33" s="411"/>
      <c r="L33" s="107"/>
      <c r="M33" s="107"/>
      <c r="N33" s="406"/>
      <c r="O33" s="88"/>
      <c r="P33" s="90"/>
    </row>
    <row r="34" spans="2:16" ht="16.5">
      <c r="B34" s="107"/>
      <c r="C34" s="107"/>
      <c r="D34" s="107"/>
      <c r="E34" s="107"/>
      <c r="F34" s="153"/>
      <c r="G34" s="412"/>
      <c r="H34" s="412"/>
      <c r="I34" s="411"/>
      <c r="J34" s="411"/>
      <c r="K34" s="411"/>
      <c r="L34" s="107"/>
      <c r="M34" s="107"/>
      <c r="N34" s="153"/>
      <c r="O34" s="88"/>
      <c r="P34" s="90"/>
    </row>
    <row r="35" spans="2:15" ht="16.5">
      <c r="B35" s="21"/>
      <c r="C35" s="107"/>
      <c r="D35" s="107"/>
      <c r="E35" s="107"/>
      <c r="F35" s="153"/>
      <c r="G35" s="412"/>
      <c r="H35" s="412"/>
      <c r="I35" s="411"/>
      <c r="J35" s="411"/>
      <c r="K35" s="411"/>
      <c r="L35" s="107"/>
      <c r="M35" s="107"/>
      <c r="N35" s="107"/>
      <c r="O35" s="88"/>
    </row>
    <row r="36" spans="2:15" ht="16.5">
      <c r="B36" s="21"/>
      <c r="C36" s="107"/>
      <c r="D36" s="107"/>
      <c r="E36" s="107"/>
      <c r="F36" s="153"/>
      <c r="G36" s="412"/>
      <c r="H36" s="412"/>
      <c r="I36" s="411"/>
      <c r="J36" s="411"/>
      <c r="K36" s="411"/>
      <c r="L36" s="107"/>
      <c r="M36" s="107"/>
      <c r="N36" s="107"/>
      <c r="O36" s="88"/>
    </row>
    <row r="37" spans="2:15" ht="16.5">
      <c r="B37" s="107"/>
      <c r="C37" s="107"/>
      <c r="D37" s="107"/>
      <c r="E37" s="107"/>
      <c r="F37" s="153"/>
      <c r="G37" s="412"/>
      <c r="H37" s="412"/>
      <c r="I37" s="411"/>
      <c r="J37" s="411"/>
      <c r="K37" s="411"/>
      <c r="L37" s="107"/>
      <c r="M37" s="107"/>
      <c r="N37" s="107"/>
      <c r="O37" s="88"/>
    </row>
    <row r="38" spans="2:14" ht="16.5">
      <c r="B38" s="21"/>
      <c r="C38" s="107"/>
      <c r="D38" s="107"/>
      <c r="E38" s="107"/>
      <c r="F38" s="153"/>
      <c r="G38" s="412"/>
      <c r="H38" s="412"/>
      <c r="I38" s="411"/>
      <c r="J38" s="411"/>
      <c r="K38" s="411"/>
      <c r="L38" s="107"/>
      <c r="M38" s="107"/>
      <c r="N38" s="107"/>
    </row>
    <row r="39" spans="2:14" ht="16.5">
      <c r="B39" s="21"/>
      <c r="C39" s="107"/>
      <c r="D39" s="107"/>
      <c r="E39" s="107"/>
      <c r="F39" s="153"/>
      <c r="G39" s="107"/>
      <c r="H39" s="107"/>
      <c r="I39" s="107"/>
      <c r="J39" s="107"/>
      <c r="K39" s="107"/>
      <c r="L39" s="107"/>
      <c r="M39" s="107"/>
      <c r="N39" s="107"/>
    </row>
    <row r="40" spans="2:14" ht="16.5">
      <c r="B40" s="107"/>
      <c r="C40" s="107"/>
      <c r="D40" s="107"/>
      <c r="E40" s="107"/>
      <c r="F40" s="153"/>
      <c r="G40" s="107"/>
      <c r="H40" s="107"/>
      <c r="I40" s="107"/>
      <c r="J40" s="107"/>
      <c r="K40" s="107"/>
      <c r="L40" s="107"/>
      <c r="M40" s="107"/>
      <c r="N40" s="107"/>
    </row>
    <row r="41" spans="2:14" ht="16.5">
      <c r="B41" s="21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</row>
    <row r="42" spans="2:14" ht="16.5">
      <c r="B42" s="21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</row>
    <row r="43" spans="2:14" ht="16.5"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</row>
    <row r="44" spans="2:14" ht="16.5">
      <c r="B44" s="21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</row>
    <row r="45" spans="2:14" ht="16.5">
      <c r="B45" s="21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</row>
  </sheetData>
  <sheetProtection/>
  <mergeCells count="1">
    <mergeCell ref="D4:I4"/>
  </mergeCells>
  <printOptions/>
  <pageMargins left="0.7" right="0.7" top="0.75" bottom="0.75" header="0.3" footer="0.3"/>
  <pageSetup horizontalDpi="600" verticalDpi="600" orientation="portrait" r:id="rId1"/>
  <ignoredErrors>
    <ignoredError sqref="R16:V1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B2:P20"/>
  <sheetViews>
    <sheetView zoomScalePageLayoutView="0" workbookViewId="0" topLeftCell="A1">
      <selection activeCell="D19" sqref="D19"/>
    </sheetView>
  </sheetViews>
  <sheetFormatPr defaultColWidth="10.28125" defaultRowHeight="15"/>
  <cols>
    <col min="1" max="1" width="10.28125" style="21" customWidth="1"/>
    <col min="2" max="2" width="18.57421875" style="21" customWidth="1"/>
    <col min="3" max="16384" width="10.28125" style="21" customWidth="1"/>
  </cols>
  <sheetData>
    <row r="2" spans="2:13" ht="19.5">
      <c r="B2" s="154" t="s">
        <v>136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2:14" ht="18" customHeight="1" thickBot="1">
      <c r="B3" s="156"/>
      <c r="C3" s="156" t="s">
        <v>5</v>
      </c>
      <c r="D3" s="156" t="s">
        <v>39</v>
      </c>
      <c r="E3" s="156" t="s">
        <v>40</v>
      </c>
      <c r="F3" s="156" t="s">
        <v>41</v>
      </c>
      <c r="G3" s="156" t="s">
        <v>42</v>
      </c>
      <c r="H3" s="156" t="s">
        <v>45</v>
      </c>
      <c r="I3" s="156" t="s">
        <v>51</v>
      </c>
      <c r="J3" s="156" t="s">
        <v>120</v>
      </c>
      <c r="K3" s="156" t="s">
        <v>125</v>
      </c>
      <c r="L3" s="156" t="s">
        <v>141</v>
      </c>
      <c r="M3" s="156" t="s">
        <v>165</v>
      </c>
      <c r="N3" s="156" t="s">
        <v>178</v>
      </c>
    </row>
    <row r="4" spans="2:14" ht="19.5">
      <c r="B4" s="157" t="s">
        <v>2</v>
      </c>
      <c r="C4" s="158" t="s">
        <v>103</v>
      </c>
      <c r="D4" s="159">
        <v>92.15528348947525</v>
      </c>
      <c r="E4" s="159">
        <v>104.73945905606624</v>
      </c>
      <c r="F4" s="159">
        <v>129.94642316139922</v>
      </c>
      <c r="G4" s="159">
        <v>124.74735184815792</v>
      </c>
      <c r="H4" s="160">
        <v>100.64483811658162</v>
      </c>
      <c r="I4" s="161">
        <v>93.8920106288304</v>
      </c>
      <c r="J4" s="161">
        <v>114.23969537181043</v>
      </c>
      <c r="K4" s="161">
        <v>97.02603892219305</v>
      </c>
      <c r="L4" s="161">
        <v>91.79488089267602</v>
      </c>
      <c r="M4" s="347">
        <v>92.23733468302774</v>
      </c>
      <c r="N4" s="161">
        <f>'Graph Overall'!M4</f>
        <v>112.53566060767653</v>
      </c>
    </row>
    <row r="5" spans="2:14" ht="19.5">
      <c r="B5" s="162"/>
      <c r="C5" s="163" t="s">
        <v>98</v>
      </c>
      <c r="D5" s="164">
        <v>24.96732957900978</v>
      </c>
      <c r="E5" s="164">
        <v>25.44812522834738</v>
      </c>
      <c r="F5" s="164">
        <v>21.17976345675711</v>
      </c>
      <c r="G5" s="164">
        <v>22.972804025951458</v>
      </c>
      <c r="H5" s="164">
        <v>26.830904242311966</v>
      </c>
      <c r="I5" s="165">
        <v>25.725981174935455</v>
      </c>
      <c r="J5" s="165">
        <v>19.65407040059585</v>
      </c>
      <c r="K5" s="165">
        <v>26.13215921083261</v>
      </c>
      <c r="L5" s="165">
        <v>36.445048953096574</v>
      </c>
      <c r="M5" s="347">
        <v>32.15807597005072</v>
      </c>
      <c r="N5" s="161">
        <f>'Graph EAC'!M5</f>
        <v>20.45</v>
      </c>
    </row>
    <row r="6" spans="2:14" ht="19.5">
      <c r="B6" s="166" t="s">
        <v>3</v>
      </c>
      <c r="C6" s="167" t="s">
        <v>103</v>
      </c>
      <c r="D6" s="168">
        <v>520.8380150630691</v>
      </c>
      <c r="E6" s="168">
        <v>478.3793420472168</v>
      </c>
      <c r="F6" s="169">
        <v>476.9554050254887</v>
      </c>
      <c r="G6" s="170">
        <v>457.0483780248259</v>
      </c>
      <c r="H6" s="160">
        <v>432.606439250053</v>
      </c>
      <c r="I6" s="161">
        <v>470.703320726074</v>
      </c>
      <c r="J6" s="161">
        <v>481.14524464652476</v>
      </c>
      <c r="K6" s="168">
        <v>478.75441095884696</v>
      </c>
      <c r="L6" s="168">
        <v>456.9287477670117</v>
      </c>
      <c r="M6" s="348">
        <v>483.86264339228075</v>
      </c>
      <c r="N6" s="407">
        <f>'Graph Overall'!M5</f>
        <v>439.3890361748015</v>
      </c>
    </row>
    <row r="7" spans="2:14" ht="19.5">
      <c r="B7" s="162"/>
      <c r="C7" s="163" t="s">
        <v>98</v>
      </c>
      <c r="D7" s="164">
        <v>108.1874933299131</v>
      </c>
      <c r="E7" s="164">
        <v>124.45289845155457</v>
      </c>
      <c r="F7" s="164">
        <v>149.82675619777183</v>
      </c>
      <c r="G7" s="164">
        <v>128.21626407387092</v>
      </c>
      <c r="H7" s="164">
        <v>109.19003657497998</v>
      </c>
      <c r="I7" s="165">
        <v>116.9747057037138</v>
      </c>
      <c r="J7" s="165">
        <v>125.94821129621681</v>
      </c>
      <c r="K7" s="165">
        <v>121.64019294476016</v>
      </c>
      <c r="L7" s="165">
        <v>106.23601131533687</v>
      </c>
      <c r="M7" s="347">
        <v>111.17131016965493</v>
      </c>
      <c r="N7" s="161">
        <v>113.62262486027339</v>
      </c>
    </row>
    <row r="8" spans="2:14" ht="19.5">
      <c r="B8" s="166" t="s">
        <v>4</v>
      </c>
      <c r="C8" s="167" t="s">
        <v>103</v>
      </c>
      <c r="D8" s="171">
        <v>39.03937066113252</v>
      </c>
      <c r="E8" s="172">
        <v>58.742062968060736</v>
      </c>
      <c r="F8" s="172">
        <v>63.928630288285916</v>
      </c>
      <c r="G8" s="170">
        <v>38.09188603384406</v>
      </c>
      <c r="H8" s="160">
        <v>38.09152778137202</v>
      </c>
      <c r="I8" s="161">
        <v>46.126058634526885</v>
      </c>
      <c r="J8" s="161">
        <v>46.052593380955</v>
      </c>
      <c r="K8" s="161">
        <v>39.89698969656778</v>
      </c>
      <c r="L8" s="161">
        <v>41.031331711794046</v>
      </c>
      <c r="M8" s="348">
        <v>50.433116070813405</v>
      </c>
      <c r="N8" s="407">
        <f>'Graph Overall'!M6</f>
        <v>51.51546274939369</v>
      </c>
    </row>
    <row r="9" spans="2:14" ht="19.5">
      <c r="B9" s="162"/>
      <c r="C9" s="163" t="s">
        <v>98</v>
      </c>
      <c r="D9" s="165">
        <v>5.314907165727839</v>
      </c>
      <c r="E9" s="165">
        <v>26.344169113630358</v>
      </c>
      <c r="F9" s="165">
        <v>6.525133350867195</v>
      </c>
      <c r="G9" s="165">
        <v>8.163574022475817</v>
      </c>
      <c r="H9" s="165">
        <v>5.342382420839628</v>
      </c>
      <c r="I9" s="165">
        <v>4.792356274553822</v>
      </c>
      <c r="J9" s="165">
        <v>4.642822564894762</v>
      </c>
      <c r="K9" s="165">
        <v>5.76018843790602</v>
      </c>
      <c r="L9" s="165">
        <v>7.433744219058452</v>
      </c>
      <c r="M9" s="367">
        <v>15.105997555310012</v>
      </c>
      <c r="N9" s="408">
        <f>'Graph EAC'!M7</f>
        <v>7.24</v>
      </c>
    </row>
    <row r="10" spans="2:14" ht="19.5">
      <c r="B10" s="166" t="s">
        <v>43</v>
      </c>
      <c r="C10" s="167" t="s">
        <v>103</v>
      </c>
      <c r="D10" s="173">
        <v>652.0326692136769</v>
      </c>
      <c r="E10" s="173">
        <v>641.8608640713438</v>
      </c>
      <c r="F10" s="173">
        <v>670.8304584751738</v>
      </c>
      <c r="G10" s="173">
        <v>619.8876159068279</v>
      </c>
      <c r="H10" s="173">
        <v>571.3428051480066</v>
      </c>
      <c r="I10" s="173">
        <v>610.7213899894313</v>
      </c>
      <c r="J10" s="173">
        <v>641.4375333992903</v>
      </c>
      <c r="K10" s="173">
        <v>615.6774395776077</v>
      </c>
      <c r="L10" s="173">
        <v>589.7549603714817</v>
      </c>
      <c r="M10" s="171">
        <v>626.5330941461219</v>
      </c>
      <c r="N10" s="171">
        <v>603.4401595318717</v>
      </c>
    </row>
    <row r="11" spans="2:14" ht="19.5">
      <c r="B11" s="162"/>
      <c r="C11" s="163" t="s">
        <v>98</v>
      </c>
      <c r="D11" s="174">
        <v>138.46973007465073</v>
      </c>
      <c r="E11" s="174">
        <v>176.2451927935323</v>
      </c>
      <c r="F11" s="174">
        <v>177.53165300539615</v>
      </c>
      <c r="G11" s="174">
        <v>159.3526421222982</v>
      </c>
      <c r="H11" s="174">
        <v>141.36332323813158</v>
      </c>
      <c r="I11" s="174">
        <v>147.49304315320308</v>
      </c>
      <c r="J11" s="174">
        <v>150.24510426170744</v>
      </c>
      <c r="K11" s="174">
        <v>153.5325405934988</v>
      </c>
      <c r="L11" s="174">
        <v>150.11480448749188</v>
      </c>
      <c r="M11" s="174">
        <v>158.43538369501567</v>
      </c>
      <c r="N11" s="174">
        <v>141.3126248602734</v>
      </c>
    </row>
    <row r="12" spans="2:14" ht="19.5">
      <c r="B12" s="166" t="s">
        <v>44</v>
      </c>
      <c r="C12" s="167" t="s">
        <v>103</v>
      </c>
      <c r="D12" s="173">
        <v>-389.6433609124613</v>
      </c>
      <c r="E12" s="173">
        <v>-314.8978200230898</v>
      </c>
      <c r="F12" s="173">
        <v>-283.08035157580355</v>
      </c>
      <c r="G12" s="173">
        <v>-294.2091401428239</v>
      </c>
      <c r="H12" s="173">
        <v>-293.8700733520993</v>
      </c>
      <c r="I12" s="173">
        <v>-330.68525146271674</v>
      </c>
      <c r="J12" s="173">
        <v>-320.8529558937593</v>
      </c>
      <c r="K12" s="173">
        <v>-341.8313823400861</v>
      </c>
      <c r="L12" s="173">
        <v>-324.10253516254164</v>
      </c>
      <c r="M12" s="173">
        <v>-341.19219263843956</v>
      </c>
      <c r="N12" s="173">
        <v>-275.3379128177313</v>
      </c>
    </row>
    <row r="13" spans="2:14" ht="20.25" thickBot="1">
      <c r="B13" s="175"/>
      <c r="C13" s="176" t="s">
        <v>98</v>
      </c>
      <c r="D13" s="177">
        <v>-77.90525658517548</v>
      </c>
      <c r="E13" s="177">
        <v>-72.66060410957684</v>
      </c>
      <c r="F13" s="177">
        <v>-122.12185939014752</v>
      </c>
      <c r="G13" s="177">
        <v>-97.07988602544364</v>
      </c>
      <c r="H13" s="177">
        <v>-77.01674991182838</v>
      </c>
      <c r="I13" s="177">
        <v>-86.45636825422451</v>
      </c>
      <c r="J13" s="177">
        <v>-101.6513183307262</v>
      </c>
      <c r="K13" s="177">
        <v>-89.74784529602152</v>
      </c>
      <c r="L13" s="177">
        <v>-62.35721814318184</v>
      </c>
      <c r="M13" s="177">
        <v>-63.9072366442942</v>
      </c>
      <c r="N13" s="177">
        <v>-85.93262486027339</v>
      </c>
    </row>
    <row r="14" spans="2:13" ht="19.5">
      <c r="B14" s="178" t="s">
        <v>163</v>
      </c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55"/>
    </row>
    <row r="15" spans="2:16" ht="19.5">
      <c r="B15" s="99" t="s">
        <v>166</v>
      </c>
      <c r="C15" s="178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P15" s="89"/>
    </row>
    <row r="16" spans="3:14" ht="16.5">
      <c r="C16" s="179"/>
      <c r="F16" s="90"/>
      <c r="N16" s="89"/>
    </row>
    <row r="17" spans="3:14" ht="16.5">
      <c r="C17" s="179"/>
      <c r="N17" s="180"/>
    </row>
    <row r="18" ht="16.5">
      <c r="C18" s="179"/>
    </row>
    <row r="19" ht="16.5">
      <c r="C19" s="179"/>
    </row>
    <row r="20" ht="16.5">
      <c r="C20" s="179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X40"/>
  <sheetViews>
    <sheetView zoomScalePageLayoutView="0" workbookViewId="0" topLeftCell="A1">
      <selection activeCell="D33" sqref="D33"/>
    </sheetView>
  </sheetViews>
  <sheetFormatPr defaultColWidth="12.00390625" defaultRowHeight="15"/>
  <cols>
    <col min="1" max="1" width="21.00390625" style="116" customWidth="1"/>
    <col min="2" max="2" width="15.8515625" style="116" customWidth="1"/>
    <col min="3" max="3" width="10.28125" style="116" customWidth="1"/>
    <col min="4" max="4" width="11.421875" style="116" customWidth="1"/>
    <col min="5" max="5" width="10.140625" style="116" customWidth="1"/>
    <col min="6" max="6" width="11.7109375" style="116" customWidth="1"/>
    <col min="7" max="8" width="11.140625" style="116" customWidth="1"/>
    <col min="9" max="9" width="10.8515625" style="116" customWidth="1"/>
    <col min="10" max="10" width="11.00390625" style="116" customWidth="1"/>
    <col min="11" max="16384" width="12.00390625" style="116" customWidth="1"/>
  </cols>
  <sheetData>
    <row r="2" ht="17.25">
      <c r="A2" s="181" t="s">
        <v>104</v>
      </c>
    </row>
    <row r="4" spans="12:24" ht="18" thickBot="1"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</row>
    <row r="5" spans="1:13" ht="18" thickBot="1">
      <c r="A5" s="182" t="s">
        <v>5</v>
      </c>
      <c r="B5" s="182" t="s">
        <v>1</v>
      </c>
      <c r="C5" s="183" t="s">
        <v>39</v>
      </c>
      <c r="D5" s="183" t="s">
        <v>40</v>
      </c>
      <c r="E5" s="183" t="s">
        <v>41</v>
      </c>
      <c r="F5" s="183" t="s">
        <v>42</v>
      </c>
      <c r="G5" s="183" t="s">
        <v>45</v>
      </c>
      <c r="H5" s="183" t="s">
        <v>51</v>
      </c>
      <c r="I5" s="183" t="s">
        <v>120</v>
      </c>
      <c r="J5" s="183" t="s">
        <v>125</v>
      </c>
      <c r="K5" s="183" t="s">
        <v>141</v>
      </c>
      <c r="L5" s="183" t="s">
        <v>165</v>
      </c>
      <c r="M5" s="183" t="s">
        <v>178</v>
      </c>
    </row>
    <row r="6" spans="1:16" ht="17.25">
      <c r="A6" s="110" t="s">
        <v>105</v>
      </c>
      <c r="B6" s="184" t="s">
        <v>106</v>
      </c>
      <c r="C6" s="185">
        <v>14.962832010080048</v>
      </c>
      <c r="D6" s="185">
        <v>14.906158144145202</v>
      </c>
      <c r="E6" s="185">
        <v>19.904551436943848</v>
      </c>
      <c r="F6" s="186">
        <v>21.46592783871575</v>
      </c>
      <c r="G6" s="186">
        <v>16.529689628537636</v>
      </c>
      <c r="H6" s="187">
        <v>14.868237664693007</v>
      </c>
      <c r="I6" s="188">
        <v>22.237706802074424</v>
      </c>
      <c r="J6" s="188">
        <v>12.779276990350262</v>
      </c>
      <c r="K6" s="188">
        <v>13.514138561958767</v>
      </c>
      <c r="L6" s="191">
        <v>12.915141183276948</v>
      </c>
      <c r="M6" s="436">
        <v>12.957740459943926</v>
      </c>
      <c r="N6" s="189"/>
      <c r="O6" s="189"/>
      <c r="P6" s="189"/>
    </row>
    <row r="7" spans="1:16" ht="17.25">
      <c r="A7" s="109"/>
      <c r="B7" s="111" t="s">
        <v>107</v>
      </c>
      <c r="C7" s="185">
        <v>2.486303141124979</v>
      </c>
      <c r="D7" s="185">
        <v>4.344400446594185</v>
      </c>
      <c r="E7" s="185">
        <v>6.007994879294879</v>
      </c>
      <c r="F7" s="186">
        <v>4.5527641431453345</v>
      </c>
      <c r="G7" s="187">
        <v>4.686196003893273</v>
      </c>
      <c r="H7" s="190">
        <v>4.866670781434267</v>
      </c>
      <c r="I7" s="188">
        <v>5.71701527752799</v>
      </c>
      <c r="J7" s="191">
        <v>4.498193680453605</v>
      </c>
      <c r="K7" s="191">
        <v>3.5715840231771345</v>
      </c>
      <c r="L7" s="188">
        <v>4.681593180634346</v>
      </c>
      <c r="M7" s="437">
        <v>3.6231042189063394</v>
      </c>
      <c r="N7" s="192"/>
      <c r="O7" s="189"/>
      <c r="P7" s="189"/>
    </row>
    <row r="8" spans="1:16" ht="17.25">
      <c r="A8" s="109"/>
      <c r="B8" s="111" t="s">
        <v>108</v>
      </c>
      <c r="C8" s="186">
        <v>30.289164924399643</v>
      </c>
      <c r="D8" s="186">
        <v>23.547110512775703</v>
      </c>
      <c r="E8" s="186">
        <v>55.948750921258345</v>
      </c>
      <c r="F8" s="186">
        <v>29.51765783467532</v>
      </c>
      <c r="G8" s="190">
        <v>30.464974241171944</v>
      </c>
      <c r="H8" s="191">
        <v>34.06478893534628</v>
      </c>
      <c r="I8" s="191">
        <v>39.072685121789746</v>
      </c>
      <c r="J8" s="191">
        <v>32.877687877598525</v>
      </c>
      <c r="K8" s="191">
        <v>35.79911095837631</v>
      </c>
      <c r="L8" s="188">
        <v>36.87783053746188</v>
      </c>
      <c r="M8" s="437">
        <v>45.808312222954704</v>
      </c>
      <c r="N8" s="196"/>
      <c r="O8" s="189"/>
      <c r="P8" s="189"/>
    </row>
    <row r="9" spans="1:16" ht="17.25">
      <c r="A9" s="112"/>
      <c r="B9" s="112" t="s">
        <v>43</v>
      </c>
      <c r="C9" s="193">
        <v>47.73830007560467</v>
      </c>
      <c r="D9" s="193">
        <v>42.79766910351509</v>
      </c>
      <c r="E9" s="193">
        <v>81.86129723749707</v>
      </c>
      <c r="F9" s="193">
        <v>55.5363498165364</v>
      </c>
      <c r="G9" s="193">
        <v>51.680859873602856</v>
      </c>
      <c r="H9" s="193">
        <v>53.79969738147355</v>
      </c>
      <c r="I9" s="193">
        <v>67.02740720139215</v>
      </c>
      <c r="J9" s="193">
        <v>50.15515854840239</v>
      </c>
      <c r="K9" s="193">
        <v>52.884833543512215</v>
      </c>
      <c r="L9" s="193">
        <v>54.47456490137318</v>
      </c>
      <c r="M9" s="193">
        <v>62.38915690180497</v>
      </c>
      <c r="N9" s="192"/>
      <c r="O9" s="189"/>
      <c r="P9" s="189"/>
    </row>
    <row r="10" spans="1:15" ht="17.25">
      <c r="A10" s="109" t="s">
        <v>109</v>
      </c>
      <c r="B10" s="111" t="s">
        <v>106</v>
      </c>
      <c r="C10" s="185">
        <v>36.59987220871627</v>
      </c>
      <c r="D10" s="185">
        <v>38.83343300243766</v>
      </c>
      <c r="E10" s="185">
        <v>35.79628459201625</v>
      </c>
      <c r="F10" s="186">
        <v>42.01976135403754</v>
      </c>
      <c r="G10" s="188">
        <v>40.853818005144355</v>
      </c>
      <c r="H10" s="187">
        <v>38.78794766862162</v>
      </c>
      <c r="I10" s="191">
        <v>41.07787452848198</v>
      </c>
      <c r="J10" s="191">
        <v>38.59122666282752</v>
      </c>
      <c r="K10" s="191">
        <v>45.78454398192616</v>
      </c>
      <c r="L10" s="188">
        <v>42.108611217480544</v>
      </c>
      <c r="M10" s="438">
        <v>35.21134639321403</v>
      </c>
      <c r="N10" s="345"/>
      <c r="O10" s="345"/>
    </row>
    <row r="11" spans="1:16" ht="17.25">
      <c r="A11" s="109"/>
      <c r="B11" s="111" t="s">
        <v>107</v>
      </c>
      <c r="C11" s="185">
        <v>98.68618883237752</v>
      </c>
      <c r="D11" s="185">
        <v>117.49234365075003</v>
      </c>
      <c r="E11" s="185">
        <v>145.85630259691519</v>
      </c>
      <c r="F11" s="186">
        <v>119.21489408196248</v>
      </c>
      <c r="G11" s="187">
        <v>104.0777513601394</v>
      </c>
      <c r="H11" s="187">
        <v>111.05247948183384</v>
      </c>
      <c r="I11" s="191">
        <v>119.53308826261816</v>
      </c>
      <c r="J11" s="191">
        <v>113.06647538585791</v>
      </c>
      <c r="K11" s="191">
        <v>106.22239517949663</v>
      </c>
      <c r="L11" s="349">
        <v>105.54056642791895</v>
      </c>
      <c r="M11" s="438">
        <v>110.00393390338041</v>
      </c>
      <c r="N11" s="345"/>
      <c r="O11" s="345"/>
      <c r="P11" s="189"/>
    </row>
    <row r="12" spans="1:16" ht="17.25">
      <c r="A12" s="109"/>
      <c r="B12" s="111" t="s">
        <v>108</v>
      </c>
      <c r="C12" s="186">
        <v>35.58223044322561</v>
      </c>
      <c r="D12" s="186">
        <v>49.131246368454285</v>
      </c>
      <c r="E12" s="186">
        <v>61.34746505939596</v>
      </c>
      <c r="F12" s="186">
        <v>36.23147112610786</v>
      </c>
      <c r="G12" s="191">
        <v>34.70464760167583</v>
      </c>
      <c r="H12" s="191">
        <v>38.71304257913346</v>
      </c>
      <c r="I12" s="190">
        <v>41.50909003199912</v>
      </c>
      <c r="J12" s="190">
        <v>36.266141257037674</v>
      </c>
      <c r="K12" s="191">
        <v>37.542446504849245</v>
      </c>
      <c r="L12" s="191">
        <v>42.637240014541106</v>
      </c>
      <c r="M12" s="438">
        <v>49.56620945193024</v>
      </c>
      <c r="N12" s="345"/>
      <c r="O12" s="345"/>
      <c r="P12" s="189"/>
    </row>
    <row r="13" spans="1:16" ht="17.25">
      <c r="A13" s="112"/>
      <c r="B13" s="112" t="s">
        <v>43</v>
      </c>
      <c r="C13" s="193">
        <v>170.8682914843194</v>
      </c>
      <c r="D13" s="193">
        <v>205.457023021642</v>
      </c>
      <c r="E13" s="193">
        <v>243.0000522483274</v>
      </c>
      <c r="F13" s="193">
        <v>197.4661265621079</v>
      </c>
      <c r="G13" s="193">
        <v>179.63621696695958</v>
      </c>
      <c r="H13" s="193">
        <v>188.55346972958893</v>
      </c>
      <c r="I13" s="193">
        <v>202.1200528230993</v>
      </c>
      <c r="J13" s="193">
        <v>187.92384330572312</v>
      </c>
      <c r="K13" s="193">
        <v>189.54938566627203</v>
      </c>
      <c r="L13" s="193">
        <v>190.2864176599406</v>
      </c>
      <c r="M13" s="193">
        <v>194.78148974852468</v>
      </c>
      <c r="N13" s="440"/>
      <c r="O13" s="202"/>
      <c r="P13" s="189"/>
    </row>
    <row r="14" spans="1:16" ht="17.25">
      <c r="A14" s="109" t="s">
        <v>110</v>
      </c>
      <c r="B14" s="111" t="s">
        <v>106</v>
      </c>
      <c r="C14" s="185">
        <v>33.028807155351316</v>
      </c>
      <c r="D14" s="185">
        <v>35.65333741225881</v>
      </c>
      <c r="E14" s="185">
        <v>32.459939991028506</v>
      </c>
      <c r="F14" s="186">
        <v>31.665812680298906</v>
      </c>
      <c r="G14" s="188">
        <v>33.56497090802862</v>
      </c>
      <c r="H14" s="187">
        <v>30.955859984285553</v>
      </c>
      <c r="I14" s="188">
        <v>29.364211127968886</v>
      </c>
      <c r="J14" s="191">
        <v>34.570709920690774</v>
      </c>
      <c r="K14" s="191">
        <v>38.7536954436429</v>
      </c>
      <c r="L14" s="191">
        <v>42.108611217480544</v>
      </c>
      <c r="M14" s="438">
        <v>32.209174122968676</v>
      </c>
      <c r="N14" s="344"/>
      <c r="O14" s="189"/>
      <c r="P14" s="189"/>
    </row>
    <row r="15" spans="1:16" ht="17.25">
      <c r="A15" s="109"/>
      <c r="B15" s="111" t="s">
        <v>107</v>
      </c>
      <c r="C15" s="186">
        <v>257.5684010967536</v>
      </c>
      <c r="D15" s="186">
        <v>200.6310426278699</v>
      </c>
      <c r="E15" s="186">
        <v>225.9792918272982</v>
      </c>
      <c r="F15" s="186">
        <v>198.80489932369656</v>
      </c>
      <c r="G15" s="190">
        <v>180.50531621573552</v>
      </c>
      <c r="H15" s="186">
        <v>225.06558241451845</v>
      </c>
      <c r="I15" s="191">
        <v>195.17925719070172</v>
      </c>
      <c r="J15" s="191">
        <v>198.0667409996143</v>
      </c>
      <c r="K15" s="191">
        <v>176.33083584885165</v>
      </c>
      <c r="L15" s="191">
        <v>105.54056642791895</v>
      </c>
      <c r="M15" s="436">
        <v>196.56369148150668</v>
      </c>
      <c r="O15" s="189"/>
      <c r="P15" s="189"/>
    </row>
    <row r="16" spans="1:16" ht="17.25">
      <c r="A16" s="109"/>
      <c r="B16" s="111" t="s">
        <v>108</v>
      </c>
      <c r="C16" s="186">
        <v>4.515425502520012</v>
      </c>
      <c r="D16" s="186">
        <v>25.02653547240741</v>
      </c>
      <c r="E16" s="186">
        <v>5.187097974838908</v>
      </c>
      <c r="F16" s="186">
        <v>5.63979018710537</v>
      </c>
      <c r="G16" s="191">
        <v>4.6195386681676975</v>
      </c>
      <c r="H16" s="191">
        <v>5.239618826467616</v>
      </c>
      <c r="I16" s="191">
        <v>4.753731559129404</v>
      </c>
      <c r="J16" s="191">
        <v>5.066441625162407</v>
      </c>
      <c r="K16" s="191">
        <v>3.148448491698319</v>
      </c>
      <c r="L16" s="191">
        <v>42.637240014541106</v>
      </c>
      <c r="M16" s="436">
        <v>3.8687084961708837</v>
      </c>
      <c r="O16" s="189"/>
      <c r="P16" s="189"/>
    </row>
    <row r="17" spans="1:16" ht="17.25">
      <c r="A17" s="112"/>
      <c r="B17" s="112" t="s">
        <v>43</v>
      </c>
      <c r="C17" s="193">
        <v>295.11263375462494</v>
      </c>
      <c r="D17" s="193">
        <v>261.31091551253616</v>
      </c>
      <c r="E17" s="193">
        <v>263.6263297931656</v>
      </c>
      <c r="F17" s="193">
        <v>236.11050219110084</v>
      </c>
      <c r="G17" s="193">
        <v>218.68982579193184</v>
      </c>
      <c r="H17" s="193">
        <v>261.2610612252716</v>
      </c>
      <c r="I17" s="193">
        <v>229.29719987779998</v>
      </c>
      <c r="J17" s="193">
        <v>237.70389254546748</v>
      </c>
      <c r="K17" s="193">
        <v>218.23297978419288</v>
      </c>
      <c r="L17" s="193">
        <v>190.2864176599406</v>
      </c>
      <c r="M17" s="193">
        <v>232.64157410064624</v>
      </c>
      <c r="O17" s="189"/>
      <c r="P17" s="189"/>
    </row>
    <row r="18" spans="1:16" ht="17.25">
      <c r="A18" s="109" t="s">
        <v>111</v>
      </c>
      <c r="B18" s="111" t="s">
        <v>106</v>
      </c>
      <c r="C18" s="186">
        <v>0.018594451526830716</v>
      </c>
      <c r="D18" s="186">
        <v>0.11962813739023173</v>
      </c>
      <c r="E18" s="186">
        <v>0.049698870527038676</v>
      </c>
      <c r="F18" s="186">
        <v>0.006549565544806813</v>
      </c>
      <c r="G18" s="188">
        <v>0.5844322028101575</v>
      </c>
      <c r="H18" s="187">
        <v>0.02282149090807049</v>
      </c>
      <c r="I18" s="191">
        <v>0.754643717414692</v>
      </c>
      <c r="J18" s="188">
        <v>0.04786243097661325</v>
      </c>
      <c r="K18" s="191">
        <v>0.011091165845996252</v>
      </c>
      <c r="L18" s="191">
        <v>0.03100027203282009</v>
      </c>
      <c r="M18" s="436">
        <v>0.12769244135298893</v>
      </c>
      <c r="N18" s="192"/>
      <c r="O18" s="189"/>
      <c r="P18" s="189"/>
    </row>
    <row r="19" spans="1:16" ht="17.25">
      <c r="A19" s="109"/>
      <c r="B19" s="111" t="s">
        <v>107</v>
      </c>
      <c r="C19" s="186">
        <v>0.07045131458255616</v>
      </c>
      <c r="D19" s="186">
        <v>0.14303083132841912</v>
      </c>
      <c r="E19" s="186">
        <v>0.36081834175163124</v>
      </c>
      <c r="F19" s="186">
        <v>0.33138625615547407</v>
      </c>
      <c r="G19" s="190">
        <v>0.24910943685236725</v>
      </c>
      <c r="H19" s="190">
        <v>0.206921318114834</v>
      </c>
      <c r="I19" s="191">
        <v>0.403931188076327</v>
      </c>
      <c r="J19" s="191">
        <v>0.1638596331584654</v>
      </c>
      <c r="K19" s="191">
        <v>0.39636690850324074</v>
      </c>
      <c r="L19" s="191">
        <v>0.4674655718319534</v>
      </c>
      <c r="M19" s="436">
        <v>0.40197966093932175</v>
      </c>
      <c r="N19" s="206"/>
      <c r="O19" s="189"/>
      <c r="P19" s="189"/>
    </row>
    <row r="20" spans="1:16" ht="17.25">
      <c r="A20" s="109"/>
      <c r="B20" s="111" t="s">
        <v>108</v>
      </c>
      <c r="C20" s="186">
        <v>0.025422837236881116</v>
      </c>
      <c r="D20" s="186">
        <v>0.027097117389644335</v>
      </c>
      <c r="E20" s="186">
        <v>0.03453957538830199</v>
      </c>
      <c r="F20" s="186">
        <v>0</v>
      </c>
      <c r="G20" s="191">
        <v>0.04201498275714652</v>
      </c>
      <c r="H20" s="190">
        <v>0.35801705718935906</v>
      </c>
      <c r="I20" s="190">
        <v>0</v>
      </c>
      <c r="J20" s="190">
        <v>0.0265141755088783</v>
      </c>
      <c r="K20" s="188">
        <v>0</v>
      </c>
      <c r="L20" s="188">
        <v>0.0060911341350444554</v>
      </c>
      <c r="M20" s="436">
        <v>0.006050788575862394</v>
      </c>
      <c r="N20" s="206"/>
      <c r="O20" s="206"/>
      <c r="P20" s="189"/>
    </row>
    <row r="21" spans="1:16" ht="17.25">
      <c r="A21" s="109"/>
      <c r="B21" s="112" t="s">
        <v>43</v>
      </c>
      <c r="C21" s="197">
        <v>0.11446860334626799</v>
      </c>
      <c r="D21" s="197">
        <v>0.2897560861082952</v>
      </c>
      <c r="E21" s="197">
        <v>0.44505678766697193</v>
      </c>
      <c r="F21" s="197">
        <v>0.33793582170028086</v>
      </c>
      <c r="G21" s="197">
        <v>0.8755566224196714</v>
      </c>
      <c r="H21" s="197">
        <v>0.5877598662122635</v>
      </c>
      <c r="I21" s="197">
        <v>1.158574905491019</v>
      </c>
      <c r="J21" s="197">
        <v>0.23823623964395696</v>
      </c>
      <c r="K21" s="193">
        <v>0.407458074349237</v>
      </c>
      <c r="L21" s="193">
        <v>0.5045569779998179</v>
      </c>
      <c r="M21" s="193">
        <v>0.535722890868173</v>
      </c>
      <c r="O21" s="189"/>
      <c r="P21" s="189"/>
    </row>
    <row r="22" spans="1:16" ht="17.25">
      <c r="A22" s="110" t="s">
        <v>112</v>
      </c>
      <c r="B22" s="184" t="s">
        <v>106</v>
      </c>
      <c r="C22" s="198">
        <v>14.863695850874592</v>
      </c>
      <c r="D22" s="198">
        <v>16.690810775646863</v>
      </c>
      <c r="E22" s="198">
        <v>16.734342092491122</v>
      </c>
      <c r="F22" s="198">
        <v>21.256561539405087</v>
      </c>
      <c r="G22" s="199">
        <v>16.53100345987118</v>
      </c>
      <c r="H22" s="200">
        <v>13.731556665141992</v>
      </c>
      <c r="I22" s="199">
        <v>21.49456908885272</v>
      </c>
      <c r="J22" s="199">
        <v>12.159262010245238</v>
      </c>
      <c r="K22" s="188">
        <v>11.889148423889509</v>
      </c>
      <c r="L22" s="350">
        <v>11.702203557775746</v>
      </c>
      <c r="M22" s="439">
        <v>13.561726532781476</v>
      </c>
      <c r="N22" s="345"/>
      <c r="O22" s="345"/>
      <c r="P22" s="189"/>
    </row>
    <row r="23" spans="1:16" ht="17.25">
      <c r="A23" s="109"/>
      <c r="B23" s="111" t="s">
        <v>107</v>
      </c>
      <c r="C23" s="186">
        <v>33.224759968578155</v>
      </c>
      <c r="D23" s="186">
        <v>33.32133199501714</v>
      </c>
      <c r="E23" s="186">
        <v>44.036490288175365</v>
      </c>
      <c r="F23" s="186">
        <v>42.671792676500736</v>
      </c>
      <c r="G23" s="190">
        <v>35.434234592425156</v>
      </c>
      <c r="H23" s="190">
        <v>40.52655833943794</v>
      </c>
      <c r="I23" s="191">
        <v>43.45680541180769</v>
      </c>
      <c r="J23" s="191">
        <v>43.99117924223914</v>
      </c>
      <c r="K23" s="188">
        <v>52.120508711813365</v>
      </c>
      <c r="L23" s="350">
        <v>51.58</v>
      </c>
      <c r="M23" s="439">
        <v>50.244590040977045</v>
      </c>
      <c r="N23" s="345"/>
      <c r="O23" s="345"/>
      <c r="P23" s="189"/>
    </row>
    <row r="24" spans="1:16" ht="17.25">
      <c r="A24" s="109"/>
      <c r="B24" s="111" t="s">
        <v>108</v>
      </c>
      <c r="C24" s="186">
        <v>28.69924374295879</v>
      </c>
      <c r="D24" s="186">
        <v>22.035726920012333</v>
      </c>
      <c r="E24" s="186">
        <v>54.35620765937551</v>
      </c>
      <c r="F24" s="186">
        <v>27.25402899409141</v>
      </c>
      <c r="G24" s="191">
        <v>28.631608610026504</v>
      </c>
      <c r="H24" s="191">
        <v>32.57967679313054</v>
      </c>
      <c r="I24" s="190">
        <v>36.293026229621255</v>
      </c>
      <c r="J24" s="190">
        <v>30.10398349664357</v>
      </c>
      <c r="K24" s="188">
        <v>32.03708135722624</v>
      </c>
      <c r="L24" s="350">
        <v>30.730267044958342</v>
      </c>
      <c r="M24" s="439">
        <v>42.88629787850729</v>
      </c>
      <c r="N24" s="345"/>
      <c r="O24" s="345"/>
      <c r="P24" s="189"/>
    </row>
    <row r="25" spans="1:16" ht="17.25">
      <c r="A25" s="112"/>
      <c r="B25" s="112" t="s">
        <v>43</v>
      </c>
      <c r="C25" s="193">
        <v>76.78769956241153</v>
      </c>
      <c r="D25" s="193">
        <v>72.04786969067634</v>
      </c>
      <c r="E25" s="193">
        <v>115.127040040042</v>
      </c>
      <c r="F25" s="193">
        <v>91.18238320999724</v>
      </c>
      <c r="G25" s="193">
        <v>80.59684666232283</v>
      </c>
      <c r="H25" s="193">
        <v>86.83779179771048</v>
      </c>
      <c r="I25" s="193">
        <v>101.24440073028168</v>
      </c>
      <c r="J25" s="193">
        <v>86.25442474912795</v>
      </c>
      <c r="K25" s="193">
        <v>96.04673849292911</v>
      </c>
      <c r="L25" s="193">
        <v>94.01247060273408</v>
      </c>
      <c r="M25" s="193">
        <v>106.69261445226581</v>
      </c>
      <c r="N25" s="206"/>
      <c r="O25" s="189"/>
      <c r="P25" s="189"/>
    </row>
    <row r="26" spans="1:16" ht="17.25">
      <c r="A26" s="110" t="s">
        <v>113</v>
      </c>
      <c r="B26" s="184" t="s">
        <v>106</v>
      </c>
      <c r="C26" s="198">
        <v>16.60132251408242</v>
      </c>
      <c r="D26" s="198">
        <v>20.049108154424506</v>
      </c>
      <c r="E26" s="198">
        <v>35.73167446046845</v>
      </c>
      <c r="F26" s="198">
        <v>28.4671640908301</v>
      </c>
      <c r="G26" s="199">
        <v>18.062198463818508</v>
      </c>
      <c r="H26" s="200">
        <v>14.893269095858122</v>
      </c>
      <c r="I26" s="199">
        <v>9.602855053653693</v>
      </c>
      <c r="J26" s="199">
        <v>11.171797489443483</v>
      </c>
      <c r="K26" s="188">
        <v>6.166593626315553</v>
      </c>
      <c r="L26" s="188">
        <v>5.108682430257966</v>
      </c>
      <c r="M26" s="439">
        <v>13.267876381180816</v>
      </c>
      <c r="N26" s="345"/>
      <c r="O26" s="345"/>
      <c r="P26" s="189"/>
    </row>
    <row r="27" spans="1:16" ht="17.25">
      <c r="A27" s="109"/>
      <c r="B27" s="111" t="s">
        <v>107</v>
      </c>
      <c r="C27" s="186">
        <v>127.92307223972341</v>
      </c>
      <c r="D27" s="186">
        <v>74.97390409813627</v>
      </c>
      <c r="E27" s="186">
        <v>82.44941531738986</v>
      </c>
      <c r="F27" s="186">
        <v>63.217800422870106</v>
      </c>
      <c r="G27" s="190">
        <v>67.31154392978287</v>
      </c>
      <c r="H27" s="190">
        <v>67.99016758045381</v>
      </c>
      <c r="I27" s="191">
        <v>65.492220922921</v>
      </c>
      <c r="J27" s="191">
        <v>68.0226825644046</v>
      </c>
      <c r="K27" s="188">
        <v>64.54649800258703</v>
      </c>
      <c r="L27" s="188">
        <v>77.65652726264403</v>
      </c>
      <c r="M27" s="437">
        <v>54.10560233415629</v>
      </c>
      <c r="N27" s="345"/>
      <c r="O27" s="345"/>
      <c r="P27" s="189"/>
    </row>
    <row r="28" spans="1:16" ht="17.25">
      <c r="A28" s="109"/>
      <c r="B28" s="111" t="s">
        <v>108</v>
      </c>
      <c r="C28" s="186">
        <v>0.24958857100504003</v>
      </c>
      <c r="D28" s="186">
        <v>7.567012191253781</v>
      </c>
      <c r="E28" s="186">
        <v>0.8287825070500738</v>
      </c>
      <c r="F28" s="186">
        <v>0.17401569541794593</v>
      </c>
      <c r="G28" s="186">
        <v>1.3563213227121156</v>
      </c>
      <c r="H28" s="186">
        <v>1.673612432652374</v>
      </c>
      <c r="I28" s="191">
        <v>0.9173278695760116</v>
      </c>
      <c r="J28" s="191">
        <v>1.910741676591598</v>
      </c>
      <c r="K28" s="188">
        <v>1.4949306464136383</v>
      </c>
      <c r="L28" s="188">
        <v>2.866980045425068</v>
      </c>
      <c r="M28" s="439">
        <v>0.97138777738204</v>
      </c>
      <c r="N28" s="345"/>
      <c r="O28" s="345"/>
      <c r="P28" s="189"/>
    </row>
    <row r="29" spans="1:16" ht="18" thickBot="1">
      <c r="A29" s="113"/>
      <c r="B29" s="113" t="s">
        <v>43</v>
      </c>
      <c r="C29" s="201">
        <v>144.77398332481087</v>
      </c>
      <c r="D29" s="201">
        <v>102.59002444381456</v>
      </c>
      <c r="E29" s="201">
        <v>119.0098722849084</v>
      </c>
      <c r="F29" s="201">
        <v>91.85898020911816</v>
      </c>
      <c r="G29" s="201">
        <v>86.7300637163135</v>
      </c>
      <c r="H29" s="201">
        <v>84.5570491089643</v>
      </c>
      <c r="I29" s="201">
        <v>76.01240384615072</v>
      </c>
      <c r="J29" s="201">
        <v>81.10522173043968</v>
      </c>
      <c r="K29" s="201">
        <v>72.20802227531622</v>
      </c>
      <c r="L29" s="201">
        <v>85.63218973832707</v>
      </c>
      <c r="M29" s="201">
        <v>68.34486649271913</v>
      </c>
      <c r="N29" s="345"/>
      <c r="O29" s="189"/>
      <c r="P29" s="189"/>
    </row>
    <row r="30" spans="1:24" ht="17.25">
      <c r="A30" s="114" t="s">
        <v>161</v>
      </c>
      <c r="J30" s="345"/>
      <c r="K30" s="205"/>
      <c r="L30" s="205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</row>
    <row r="31" spans="3:24" ht="17.25">
      <c r="C31" s="203"/>
      <c r="D31" s="203"/>
      <c r="E31" s="203"/>
      <c r="F31" s="203"/>
      <c r="G31" s="204"/>
      <c r="H31" s="203"/>
      <c r="I31" s="204"/>
      <c r="J31" s="204"/>
      <c r="K31" s="345"/>
      <c r="L31" s="202"/>
      <c r="M31" s="206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</row>
    <row r="32" spans="2:24" ht="17.25">
      <c r="B32" s="195"/>
      <c r="C32" s="195"/>
      <c r="D32" s="195"/>
      <c r="E32" s="195"/>
      <c r="F32" s="195"/>
      <c r="G32" s="195"/>
      <c r="H32" s="194"/>
      <c r="I32" s="196"/>
      <c r="J32" s="196"/>
      <c r="K32" s="205"/>
      <c r="L32" s="206"/>
      <c r="M32" s="36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</row>
    <row r="33" spans="2:13" ht="17.25">
      <c r="B33" s="195"/>
      <c r="C33" s="195"/>
      <c r="D33" s="195"/>
      <c r="E33" s="195"/>
      <c r="F33" s="195"/>
      <c r="G33" s="195"/>
      <c r="H33" s="195"/>
      <c r="I33" s="206"/>
      <c r="J33" s="207"/>
      <c r="K33" s="207"/>
      <c r="M33" s="369"/>
    </row>
    <row r="34" spans="2:13" ht="17.25">
      <c r="B34" s="194"/>
      <c r="C34" s="196"/>
      <c r="D34" s="196"/>
      <c r="E34" s="196"/>
      <c r="F34" s="196"/>
      <c r="G34" s="196"/>
      <c r="H34" s="196"/>
      <c r="I34" s="196"/>
      <c r="J34" s="196"/>
      <c r="K34" s="203"/>
      <c r="M34" s="369"/>
    </row>
    <row r="35" spans="3:13" ht="17.25">
      <c r="C35" s="206"/>
      <c r="D35" s="206"/>
      <c r="E35" s="206"/>
      <c r="F35" s="206"/>
      <c r="G35" s="206"/>
      <c r="H35" s="206"/>
      <c r="I35" s="206"/>
      <c r="J35" s="206"/>
      <c r="K35" s="203"/>
      <c r="M35" s="206"/>
    </row>
    <row r="36" spans="3:13" ht="17.25">
      <c r="C36" s="206"/>
      <c r="D36" s="206"/>
      <c r="E36" s="206"/>
      <c r="F36" s="206"/>
      <c r="G36" s="206"/>
      <c r="H36" s="206"/>
      <c r="I36" s="206"/>
      <c r="J36" s="208"/>
      <c r="K36" s="203"/>
      <c r="M36" s="206"/>
    </row>
    <row r="37" spans="3:11" ht="17.25">
      <c r="C37" s="203"/>
      <c r="D37" s="203"/>
      <c r="E37" s="203"/>
      <c r="F37" s="203"/>
      <c r="G37" s="203"/>
      <c r="H37" s="203"/>
      <c r="I37" s="203"/>
      <c r="J37" s="209"/>
      <c r="K37" s="203"/>
    </row>
    <row r="38" spans="3:13" ht="17.25">
      <c r="C38" s="203"/>
      <c r="D38" s="203"/>
      <c r="E38" s="203"/>
      <c r="F38" s="203"/>
      <c r="G38" s="203"/>
      <c r="H38" s="203"/>
      <c r="I38" s="203"/>
      <c r="J38" s="209"/>
      <c r="K38" s="203"/>
      <c r="M38" s="206"/>
    </row>
    <row r="39" spans="3:13" ht="17.25">
      <c r="C39" s="203"/>
      <c r="D39" s="203"/>
      <c r="E39" s="203"/>
      <c r="F39" s="203"/>
      <c r="G39" s="203"/>
      <c r="H39" s="203"/>
      <c r="I39" s="203"/>
      <c r="J39" s="209"/>
      <c r="K39" s="203"/>
      <c r="M39" s="206"/>
    </row>
    <row r="40" spans="10:13" ht="17.25">
      <c r="J40" s="115"/>
      <c r="M40" s="20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C30"/>
  <sheetViews>
    <sheetView zoomScalePageLayoutView="0" workbookViewId="0" topLeftCell="A1">
      <selection activeCell="G25" sqref="G25"/>
    </sheetView>
  </sheetViews>
  <sheetFormatPr defaultColWidth="9.00390625" defaultRowHeight="15"/>
  <cols>
    <col min="1" max="1" width="10.421875" style="21" customWidth="1"/>
    <col min="2" max="2" width="15.28125" style="21" customWidth="1"/>
    <col min="3" max="3" width="8.7109375" style="21" customWidth="1"/>
    <col min="4" max="4" width="8.57421875" style="21" customWidth="1"/>
    <col min="5" max="17" width="9.00390625" style="124" customWidth="1"/>
    <col min="18" max="16384" width="9.00390625" style="21" customWidth="1"/>
  </cols>
  <sheetData>
    <row r="1" spans="1:19" ht="18.75">
      <c r="A1" s="210" t="s">
        <v>144</v>
      </c>
      <c r="E1" s="21"/>
      <c r="F1" s="21"/>
      <c r="G1" s="90"/>
      <c r="H1" s="21"/>
      <c r="R1" s="211"/>
      <c r="S1" s="124"/>
    </row>
    <row r="2" spans="3:19" ht="17.25" thickBot="1"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3"/>
      <c r="S2" s="213"/>
    </row>
    <row r="3" spans="1:29" ht="22.5" customHeight="1">
      <c r="A3" s="214"/>
      <c r="B3" s="215"/>
      <c r="C3" s="444" t="s">
        <v>114</v>
      </c>
      <c r="D3" s="444"/>
      <c r="E3" s="444"/>
      <c r="F3" s="444"/>
      <c r="G3" s="444"/>
      <c r="H3" s="444"/>
      <c r="I3" s="444"/>
      <c r="J3" s="216"/>
      <c r="K3" s="216"/>
      <c r="L3" s="216"/>
      <c r="M3" s="216"/>
      <c r="N3" s="217" t="s">
        <v>137</v>
      </c>
      <c r="O3" s="216"/>
      <c r="P3" s="216"/>
      <c r="Q3" s="216"/>
      <c r="R3" s="218"/>
      <c r="S3" s="218"/>
      <c r="T3" s="218"/>
      <c r="U3" s="218"/>
      <c r="V3" s="218"/>
      <c r="W3" s="218"/>
      <c r="X3" s="218"/>
      <c r="Y3" s="22"/>
      <c r="Z3" s="22"/>
      <c r="AA3" s="22"/>
      <c r="AB3" s="22"/>
      <c r="AC3" s="22"/>
    </row>
    <row r="4" spans="1:24" s="22" customFormat="1" ht="20.25" customHeight="1">
      <c r="A4" s="219" t="s">
        <v>0</v>
      </c>
      <c r="B4" s="219" t="s">
        <v>52</v>
      </c>
      <c r="C4" s="220" t="s">
        <v>39</v>
      </c>
      <c r="D4" s="220" t="s">
        <v>40</v>
      </c>
      <c r="E4" s="220" t="s">
        <v>41</v>
      </c>
      <c r="F4" s="221" t="s">
        <v>42</v>
      </c>
      <c r="G4" s="222" t="s">
        <v>45</v>
      </c>
      <c r="H4" s="222" t="s">
        <v>51</v>
      </c>
      <c r="I4" s="222" t="s">
        <v>120</v>
      </c>
      <c r="J4" s="222" t="s">
        <v>125</v>
      </c>
      <c r="K4" s="223" t="s">
        <v>141</v>
      </c>
      <c r="L4" s="223" t="s">
        <v>165</v>
      </c>
      <c r="M4" s="223" t="s">
        <v>178</v>
      </c>
      <c r="N4" s="224" t="s">
        <v>39</v>
      </c>
      <c r="O4" s="222" t="s">
        <v>40</v>
      </c>
      <c r="P4" s="221" t="s">
        <v>41</v>
      </c>
      <c r="Q4" s="221" t="s">
        <v>42</v>
      </c>
      <c r="R4" s="222" t="s">
        <v>45</v>
      </c>
      <c r="S4" s="222" t="s">
        <v>51</v>
      </c>
      <c r="T4" s="222" t="s">
        <v>120</v>
      </c>
      <c r="U4" s="222" t="s">
        <v>125</v>
      </c>
      <c r="V4" s="223" t="s">
        <v>141</v>
      </c>
      <c r="W4" s="223" t="s">
        <v>165</v>
      </c>
      <c r="X4" s="223" t="s">
        <v>178</v>
      </c>
    </row>
    <row r="5" spans="1:24" s="22" customFormat="1" ht="16.5">
      <c r="A5" s="99" t="s">
        <v>2</v>
      </c>
      <c r="B5" s="226" t="s">
        <v>103</v>
      </c>
      <c r="C5" s="227">
        <v>92.15528348947525</v>
      </c>
      <c r="D5" s="227">
        <v>104.73945905606624</v>
      </c>
      <c r="E5" s="227">
        <v>129.94642316139922</v>
      </c>
      <c r="F5" s="227">
        <v>124.74735184815792</v>
      </c>
      <c r="G5" s="227">
        <v>100.64483811658162</v>
      </c>
      <c r="H5" s="227">
        <v>93.8920106288304</v>
      </c>
      <c r="I5" s="227">
        <v>114.23969537181043</v>
      </c>
      <c r="J5" s="227">
        <v>97.02603892219305</v>
      </c>
      <c r="K5" s="227">
        <v>91.79160200940925</v>
      </c>
      <c r="L5" s="227">
        <v>92.23733468302777</v>
      </c>
      <c r="M5" s="227">
        <v>112.53436886225607</v>
      </c>
      <c r="N5" s="228">
        <f aca="true" t="shared" si="0" ref="N5:X10">C5/C$5*100</f>
        <v>100</v>
      </c>
      <c r="O5" s="229">
        <f t="shared" si="0"/>
        <v>100</v>
      </c>
      <c r="P5" s="229">
        <f t="shared" si="0"/>
        <v>100</v>
      </c>
      <c r="Q5" s="229">
        <f t="shared" si="0"/>
        <v>100</v>
      </c>
      <c r="R5" s="229">
        <f t="shared" si="0"/>
        <v>100</v>
      </c>
      <c r="S5" s="229">
        <f t="shared" si="0"/>
        <v>100</v>
      </c>
      <c r="T5" s="229">
        <f t="shared" si="0"/>
        <v>100</v>
      </c>
      <c r="U5" s="229">
        <f t="shared" si="0"/>
        <v>100</v>
      </c>
      <c r="V5" s="229">
        <f t="shared" si="0"/>
        <v>100</v>
      </c>
      <c r="W5" s="229">
        <f t="shared" si="0"/>
        <v>100</v>
      </c>
      <c r="X5" s="229">
        <f t="shared" si="0"/>
        <v>100</v>
      </c>
    </row>
    <row r="6" spans="1:24" ht="16.5">
      <c r="A6" s="99"/>
      <c r="B6" s="105" t="s">
        <v>115</v>
      </c>
      <c r="C6" s="230">
        <v>39.344057748295285</v>
      </c>
      <c r="D6" s="230">
        <v>42.05366409439337</v>
      </c>
      <c r="E6" s="230">
        <v>37.505058966948674</v>
      </c>
      <c r="F6" s="231">
        <v>43.37597304233042</v>
      </c>
      <c r="G6" s="231">
        <v>45.12824489117052</v>
      </c>
      <c r="H6" s="232">
        <v>39.48684758163094</v>
      </c>
      <c r="I6" s="232">
        <v>51.049685576453065</v>
      </c>
      <c r="J6" s="230">
        <v>39.76395779941263</v>
      </c>
      <c r="K6" s="230">
        <v>47.463255207786624</v>
      </c>
      <c r="L6" s="254">
        <v>44.271968741273184</v>
      </c>
      <c r="M6" s="230">
        <v>36.05243022198798</v>
      </c>
      <c r="N6" s="233">
        <f t="shared" si="0"/>
        <v>42.6932198117416</v>
      </c>
      <c r="O6" s="225">
        <f t="shared" si="0"/>
        <v>40.150736382820504</v>
      </c>
      <c r="P6" s="225">
        <f t="shared" si="0"/>
        <v>28.86194021698137</v>
      </c>
      <c r="Q6" s="225">
        <f t="shared" si="0"/>
        <v>34.771057180538406</v>
      </c>
      <c r="R6" s="225">
        <f t="shared" si="0"/>
        <v>44.83910524938831</v>
      </c>
      <c r="S6" s="225">
        <f t="shared" si="0"/>
        <v>42.05559910494252</v>
      </c>
      <c r="T6" s="225">
        <f t="shared" si="0"/>
        <v>44.686468578460506</v>
      </c>
      <c r="U6" s="225">
        <f t="shared" si="0"/>
        <v>40.98276941028178</v>
      </c>
      <c r="V6" s="225">
        <f t="shared" si="0"/>
        <v>51.70762266783549</v>
      </c>
      <c r="W6" s="225">
        <f t="shared" si="0"/>
        <v>47.997883821570895</v>
      </c>
      <c r="X6" s="225">
        <f t="shared" si="0"/>
        <v>32.03681736209562</v>
      </c>
    </row>
    <row r="7" spans="1:24" ht="16.5">
      <c r="A7" s="99"/>
      <c r="B7" s="105" t="s">
        <v>116</v>
      </c>
      <c r="C7" s="230">
        <v>2.3772566202193888</v>
      </c>
      <c r="D7" s="230">
        <v>5.177462772768656</v>
      </c>
      <c r="E7" s="230">
        <v>8.521329721357706</v>
      </c>
      <c r="F7" s="231">
        <v>14.739081941145804</v>
      </c>
      <c r="G7" s="231">
        <v>4.845087519594151</v>
      </c>
      <c r="H7" s="232">
        <v>5.739347774722191</v>
      </c>
      <c r="I7" s="232">
        <v>9.120828670698739</v>
      </c>
      <c r="J7" s="230">
        <v>4.424038780316154</v>
      </c>
      <c r="K7" s="230">
        <v>3.426086842677711</v>
      </c>
      <c r="L7" s="254">
        <v>3.194016109944213</v>
      </c>
      <c r="M7" s="230">
        <v>5.72929943115648</v>
      </c>
      <c r="N7" s="233">
        <f t="shared" si="0"/>
        <v>2.579620538513006</v>
      </c>
      <c r="O7" s="225">
        <f t="shared" si="0"/>
        <v>4.9431826547788456</v>
      </c>
      <c r="P7" s="225">
        <f t="shared" si="0"/>
        <v>6.557571585309306</v>
      </c>
      <c r="Q7" s="225">
        <f t="shared" si="0"/>
        <v>11.815146151628268</v>
      </c>
      <c r="R7" s="225">
        <f t="shared" si="0"/>
        <v>4.814044724262818</v>
      </c>
      <c r="S7" s="225">
        <f t="shared" si="0"/>
        <v>6.112711546257878</v>
      </c>
      <c r="T7" s="225">
        <f t="shared" si="0"/>
        <v>7.983939944004242</v>
      </c>
      <c r="U7" s="225">
        <f t="shared" si="0"/>
        <v>4.559640720635696</v>
      </c>
      <c r="V7" s="225">
        <f t="shared" si="0"/>
        <v>3.7324621944461915</v>
      </c>
      <c r="W7" s="225">
        <f t="shared" si="0"/>
        <v>3.462823509504478</v>
      </c>
      <c r="X7" s="225">
        <f t="shared" si="0"/>
        <v>5.091155252462683</v>
      </c>
    </row>
    <row r="8" spans="1:24" ht="16.5">
      <c r="A8" s="99"/>
      <c r="B8" s="105" t="s">
        <v>117</v>
      </c>
      <c r="C8" s="230">
        <v>18.311148473169286</v>
      </c>
      <c r="D8" s="230">
        <v>17.305904327586713</v>
      </c>
      <c r="E8" s="230">
        <v>22.63939216826663</v>
      </c>
      <c r="F8" s="231">
        <v>22.307921641661355</v>
      </c>
      <c r="G8" s="231">
        <v>26.003770416393536</v>
      </c>
      <c r="H8" s="232">
        <v>21.8450422957122</v>
      </c>
      <c r="I8" s="232">
        <v>25.38463286530027</v>
      </c>
      <c r="J8" s="230">
        <v>24.395947164627543</v>
      </c>
      <c r="K8" s="230">
        <v>22.778252568697713</v>
      </c>
      <c r="L8" s="254">
        <v>29.74176014396192</v>
      </c>
      <c r="M8" s="230">
        <v>41.519669488004965</v>
      </c>
      <c r="N8" s="233">
        <f t="shared" si="0"/>
        <v>19.869884590242233</v>
      </c>
      <c r="O8" s="225">
        <f t="shared" si="0"/>
        <v>16.52281239902432</v>
      </c>
      <c r="P8" s="225">
        <f t="shared" si="0"/>
        <v>17.422097213208787</v>
      </c>
      <c r="Q8" s="225">
        <f t="shared" si="0"/>
        <v>17.882481119771175</v>
      </c>
      <c r="R8" s="225">
        <f t="shared" si="0"/>
        <v>25.837162544066246</v>
      </c>
      <c r="S8" s="225">
        <f t="shared" si="0"/>
        <v>23.26613537127139</v>
      </c>
      <c r="T8" s="225">
        <f t="shared" si="0"/>
        <v>22.22050118628392</v>
      </c>
      <c r="U8" s="225">
        <f t="shared" si="0"/>
        <v>25.143711353805852</v>
      </c>
      <c r="V8" s="225">
        <f t="shared" si="0"/>
        <v>24.815181421893904</v>
      </c>
      <c r="W8" s="225">
        <f t="shared" si="0"/>
        <v>32.24481740085947</v>
      </c>
      <c r="X8" s="225">
        <f t="shared" si="0"/>
        <v>36.895101387937515</v>
      </c>
    </row>
    <row r="9" spans="1:24" ht="16.5">
      <c r="A9" s="99"/>
      <c r="B9" s="105" t="s">
        <v>118</v>
      </c>
      <c r="C9" s="230">
        <v>32.12280069226208</v>
      </c>
      <c r="D9" s="230">
        <v>40.20202329583835</v>
      </c>
      <c r="E9" s="230">
        <v>61.1046262291968</v>
      </c>
      <c r="F9" s="231">
        <v>43.81776761860627</v>
      </c>
      <c r="G9" s="231">
        <v>24.548308466098554</v>
      </c>
      <c r="H9" s="232">
        <v>26.75290310220002</v>
      </c>
      <c r="I9" s="232">
        <v>28.093743339494083</v>
      </c>
      <c r="J9" s="230">
        <v>28.053563144218277</v>
      </c>
      <c r="K9" s="230">
        <v>18.12270110183326</v>
      </c>
      <c r="L9" s="254">
        <v>14.78722459555996</v>
      </c>
      <c r="M9" s="230">
        <v>28.69535629540996</v>
      </c>
      <c r="N9" s="233">
        <f t="shared" si="0"/>
        <v>34.85725340525996</v>
      </c>
      <c r="O9" s="225">
        <f t="shared" si="0"/>
        <v>38.38288230447945</v>
      </c>
      <c r="P9" s="225">
        <f t="shared" si="0"/>
        <v>47.02293817914645</v>
      </c>
      <c r="Q9" s="225">
        <f t="shared" si="0"/>
        <v>35.125208647267414</v>
      </c>
      <c r="R9" s="225">
        <f t="shared" si="0"/>
        <v>24.391025834492474</v>
      </c>
      <c r="S9" s="225">
        <f t="shared" si="0"/>
        <v>28.493268940590028</v>
      </c>
      <c r="T9" s="225">
        <f t="shared" si="0"/>
        <v>24.591927742855695</v>
      </c>
      <c r="U9" s="225">
        <f t="shared" si="0"/>
        <v>28.91343752239019</v>
      </c>
      <c r="V9" s="225">
        <f t="shared" si="0"/>
        <v>19.74331061350859</v>
      </c>
      <c r="W9" s="225">
        <f t="shared" si="0"/>
        <v>16.031712805206308</v>
      </c>
      <c r="X9" s="225">
        <f t="shared" si="0"/>
        <v>25.499193344687036</v>
      </c>
    </row>
    <row r="10" spans="1:24" ht="16.5">
      <c r="A10" s="99"/>
      <c r="B10" s="105" t="s">
        <v>119</v>
      </c>
      <c r="C10" s="230">
        <v>1.9955529202490363E-05</v>
      </c>
      <c r="D10" s="230">
        <v>0.0004045654791623836</v>
      </c>
      <c r="E10" s="230">
        <v>0.17601607562939262</v>
      </c>
      <c r="F10" s="231">
        <v>0.5066076044140648</v>
      </c>
      <c r="G10" s="231">
        <v>0.11942682332487817</v>
      </c>
      <c r="H10" s="232">
        <v>0.06786987456504659</v>
      </c>
      <c r="I10" s="232">
        <v>0.5908049198642795</v>
      </c>
      <c r="J10" s="230">
        <v>0.3885320336184495</v>
      </c>
      <c r="K10" s="230">
        <v>0.0013062884139408415</v>
      </c>
      <c r="L10" s="254">
        <v>0.242365092288479</v>
      </c>
      <c r="M10" s="230">
        <v>0.5376134256966749</v>
      </c>
      <c r="N10" s="234">
        <f t="shared" si="0"/>
        <v>2.1654243193521744E-05</v>
      </c>
      <c r="O10" s="235">
        <f t="shared" si="0"/>
        <v>0.00038625889689369386</v>
      </c>
      <c r="P10" s="225">
        <f t="shared" si="0"/>
        <v>0.13545280535407492</v>
      </c>
      <c r="Q10" s="225">
        <f t="shared" si="0"/>
        <v>0.4061069007947407</v>
      </c>
      <c r="R10" s="225">
        <f t="shared" si="0"/>
        <v>0.11866164779016336</v>
      </c>
      <c r="S10" s="235">
        <f t="shared" si="0"/>
        <v>0.07228503693817642</v>
      </c>
      <c r="T10" s="225">
        <f t="shared" si="0"/>
        <v>0.5171625483956477</v>
      </c>
      <c r="U10" s="225">
        <f t="shared" si="0"/>
        <v>0.40044099288647705</v>
      </c>
      <c r="V10" s="225">
        <f t="shared" si="0"/>
        <v>0.0014231023158381509</v>
      </c>
      <c r="W10" s="225">
        <f t="shared" si="0"/>
        <v>0.2627624628588445</v>
      </c>
      <c r="X10" s="225">
        <f t="shared" si="0"/>
        <v>0.4777326528171341</v>
      </c>
    </row>
    <row r="11" spans="1:24" ht="16.5">
      <c r="A11" s="226" t="s">
        <v>3</v>
      </c>
      <c r="B11" s="226" t="s">
        <v>103</v>
      </c>
      <c r="C11" s="236">
        <v>520.8380150630691</v>
      </c>
      <c r="D11" s="236">
        <v>478.3793420472168</v>
      </c>
      <c r="E11" s="236">
        <v>476.9554050254887</v>
      </c>
      <c r="F11" s="236">
        <v>457.0483780248259</v>
      </c>
      <c r="G11" s="236">
        <v>432.606439250053</v>
      </c>
      <c r="H11" s="236">
        <v>470.703320726074</v>
      </c>
      <c r="I11" s="236">
        <v>481.14524464652476</v>
      </c>
      <c r="J11" s="236">
        <v>478.75441095884696</v>
      </c>
      <c r="K11" s="236">
        <v>456.9287477670117</v>
      </c>
      <c r="L11" s="236">
        <v>483.86400535864476</v>
      </c>
      <c r="M11" s="441">
        <v>439.38903617480145</v>
      </c>
      <c r="N11" s="237">
        <f aca="true" t="shared" si="1" ref="N11:X11">C11/C$11*100</f>
        <v>100</v>
      </c>
      <c r="O11" s="229">
        <f t="shared" si="1"/>
        <v>100</v>
      </c>
      <c r="P11" s="238">
        <f t="shared" si="1"/>
        <v>100</v>
      </c>
      <c r="Q11" s="238">
        <f t="shared" si="1"/>
        <v>100</v>
      </c>
      <c r="R11" s="238">
        <f t="shared" si="1"/>
        <v>100</v>
      </c>
      <c r="S11" s="238">
        <f t="shared" si="1"/>
        <v>100</v>
      </c>
      <c r="T11" s="238">
        <f t="shared" si="1"/>
        <v>100</v>
      </c>
      <c r="U11" s="238">
        <f t="shared" si="1"/>
        <v>100</v>
      </c>
      <c r="V11" s="238">
        <f t="shared" si="1"/>
        <v>100</v>
      </c>
      <c r="W11" s="238">
        <f t="shared" si="1"/>
        <v>100</v>
      </c>
      <c r="X11" s="238">
        <f t="shared" si="1"/>
        <v>100</v>
      </c>
    </row>
    <row r="12" spans="1:24" ht="16.5">
      <c r="A12" s="99"/>
      <c r="B12" s="105" t="s">
        <v>115</v>
      </c>
      <c r="C12" s="239">
        <v>129.71338568797137</v>
      </c>
      <c r="D12" s="239">
        <v>147.51129507410383</v>
      </c>
      <c r="E12" s="239">
        <v>182.2669229499261</v>
      </c>
      <c r="F12" s="231">
        <v>154.9013349272007</v>
      </c>
      <c r="G12" s="231">
        <v>132.51889676695987</v>
      </c>
      <c r="H12" s="231">
        <v>145.08199756017194</v>
      </c>
      <c r="I12" s="231">
        <v>155.7513712381821</v>
      </c>
      <c r="J12" s="230">
        <v>150.45989800119222</v>
      </c>
      <c r="K12" s="230">
        <v>145.3247878843679</v>
      </c>
      <c r="L12" s="254">
        <v>143.255361818505</v>
      </c>
      <c r="M12" s="230">
        <v>145.60624329098002</v>
      </c>
      <c r="N12" s="233">
        <f aca="true" t="shared" si="2" ref="N12:O16">C12/C$11*100</f>
        <v>24.90474618529221</v>
      </c>
      <c r="O12" s="225">
        <f t="shared" si="2"/>
        <v>30.835632333710645</v>
      </c>
      <c r="P12" s="225">
        <f>E12/E$5*100</f>
        <v>140.2631319244105</v>
      </c>
      <c r="Q12" s="225">
        <f aca="true" t="shared" si="3" ref="Q12:X12">F12/F$11*100</f>
        <v>33.891671511147294</v>
      </c>
      <c r="R12" s="225">
        <f t="shared" si="3"/>
        <v>30.632668574394927</v>
      </c>
      <c r="S12" s="225">
        <f t="shared" si="3"/>
        <v>30.822386665209546</v>
      </c>
      <c r="T12" s="225">
        <f t="shared" si="3"/>
        <v>32.37096759682317</v>
      </c>
      <c r="U12" s="225">
        <f t="shared" si="3"/>
        <v>31.427365379224785</v>
      </c>
      <c r="V12" s="225">
        <f t="shared" si="3"/>
        <v>31.804693531445103</v>
      </c>
      <c r="W12" s="225">
        <f t="shared" si="3"/>
        <v>29.606534115370437</v>
      </c>
      <c r="X12" s="225">
        <f t="shared" si="3"/>
        <v>33.138342403485396</v>
      </c>
    </row>
    <row r="13" spans="1:24" ht="16.5">
      <c r="A13" s="99"/>
      <c r="B13" s="105" t="s">
        <v>116</v>
      </c>
      <c r="C13" s="239">
        <v>12.439514387313872</v>
      </c>
      <c r="D13" s="239">
        <v>12.787293578449637</v>
      </c>
      <c r="E13" s="239">
        <v>15.12861456418194</v>
      </c>
      <c r="F13" s="231">
        <v>13.34500492859243</v>
      </c>
      <c r="G13" s="231">
        <v>18.16040626249296</v>
      </c>
      <c r="H13" s="231">
        <v>15.949835619621467</v>
      </c>
      <c r="I13" s="231">
        <v>11.524244655838</v>
      </c>
      <c r="J13" s="230">
        <v>19.863605758538228</v>
      </c>
      <c r="K13" s="230">
        <v>23.615083803178294</v>
      </c>
      <c r="L13" s="254">
        <v>18.542565369290287</v>
      </c>
      <c r="M13" s="230">
        <v>12.348110215120702</v>
      </c>
      <c r="N13" s="233">
        <f t="shared" si="2"/>
        <v>2.3883652935371</v>
      </c>
      <c r="O13" s="225">
        <f t="shared" si="2"/>
        <v>2.6730446853592413</v>
      </c>
      <c r="P13" s="225">
        <f>E13/E$5*100</f>
        <v>11.642193910479188</v>
      </c>
      <c r="Q13" s="225">
        <f aca="true" t="shared" si="4" ref="Q13:S16">F13/F$11*100</f>
        <v>2.919823276972128</v>
      </c>
      <c r="R13" s="225">
        <f t="shared" si="4"/>
        <v>4.197904750094572</v>
      </c>
      <c r="S13" s="225">
        <f t="shared" si="4"/>
        <v>3.3885113865392675</v>
      </c>
      <c r="T13" s="225">
        <f aca="true" t="shared" si="5" ref="T13:X16">I13/I$11*100</f>
        <v>2.3951696050335762</v>
      </c>
      <c r="U13" s="225">
        <f t="shared" si="5"/>
        <v>4.149017806176553</v>
      </c>
      <c r="V13" s="225">
        <f>K13/K$11*100</f>
        <v>5.168220191569046</v>
      </c>
      <c r="W13" s="225">
        <f>L13/L$11*100</f>
        <v>3.8321853173489018</v>
      </c>
      <c r="X13" s="225">
        <f>M13/M$11*100</f>
        <v>2.8102909263781157</v>
      </c>
    </row>
    <row r="14" spans="1:24" ht="16.5">
      <c r="A14" s="99"/>
      <c r="B14" s="105" t="s">
        <v>117</v>
      </c>
      <c r="C14" s="239">
        <v>245.57109073990776</v>
      </c>
      <c r="D14" s="239">
        <v>239.1973234770477</v>
      </c>
      <c r="E14" s="239">
        <v>193.31109351169013</v>
      </c>
      <c r="F14" s="231">
        <v>219.41530929563856</v>
      </c>
      <c r="G14" s="231">
        <v>208.83560903268204</v>
      </c>
      <c r="H14" s="231">
        <v>236.61756383105563</v>
      </c>
      <c r="I14" s="231">
        <v>243.63343376021535</v>
      </c>
      <c r="J14" s="230">
        <v>236.25480936531306</v>
      </c>
      <c r="K14" s="230">
        <v>219.03790090503702</v>
      </c>
      <c r="L14" s="254">
        <v>240.96218962133972</v>
      </c>
      <c r="M14" s="230">
        <v>217.16691850855736</v>
      </c>
      <c r="N14" s="233">
        <f t="shared" si="2"/>
        <v>47.14922560139378</v>
      </c>
      <c r="O14" s="225">
        <f t="shared" si="2"/>
        <v>50.00159966218577</v>
      </c>
      <c r="P14" s="225">
        <f>E14/E$5*100</f>
        <v>148.7621504376378</v>
      </c>
      <c r="Q14" s="225">
        <f t="shared" si="4"/>
        <v>48.007020666796976</v>
      </c>
      <c r="R14" s="225">
        <f t="shared" si="4"/>
        <v>48.273809653575675</v>
      </c>
      <c r="S14" s="225">
        <f t="shared" si="4"/>
        <v>50.26893871623126</v>
      </c>
      <c r="T14" s="225">
        <f t="shared" si="5"/>
        <v>50.63615123936258</v>
      </c>
      <c r="U14" s="225">
        <f t="shared" si="5"/>
        <v>49.347808387215295</v>
      </c>
      <c r="V14" s="225">
        <f t="shared" si="5"/>
        <v>47.93699279711869</v>
      </c>
      <c r="W14" s="225">
        <f t="shared" si="5"/>
        <v>49.799569084031404</v>
      </c>
      <c r="X14" s="225">
        <f t="shared" si="5"/>
        <v>49.42474678001801</v>
      </c>
    </row>
    <row r="15" spans="1:24" ht="16.5">
      <c r="A15" s="99"/>
      <c r="B15" s="105" t="s">
        <v>118</v>
      </c>
      <c r="C15" s="239">
        <v>132.66028078099873</v>
      </c>
      <c r="D15" s="239">
        <v>77.74061053836073</v>
      </c>
      <c r="E15" s="239">
        <v>86.0041804965266</v>
      </c>
      <c r="F15" s="231">
        <v>68.67168488831827</v>
      </c>
      <c r="G15" s="231">
        <v>72.03926457817082</v>
      </c>
      <c r="H15" s="231">
        <v>69.98328646644026</v>
      </c>
      <c r="I15" s="231">
        <v>69.7819185146877</v>
      </c>
      <c r="J15" s="230">
        <v>71.59179525603723</v>
      </c>
      <c r="K15" s="230">
        <v>68.58422926546815</v>
      </c>
      <c r="L15" s="254">
        <v>80.85356313628553</v>
      </c>
      <c r="M15" s="230">
        <v>64.04060917852522</v>
      </c>
      <c r="N15" s="233">
        <f t="shared" si="2"/>
        <v>25.47054495723295</v>
      </c>
      <c r="O15" s="225">
        <f t="shared" si="2"/>
        <v>16.25082935347313</v>
      </c>
      <c r="P15" s="225">
        <f>E15/E$5*100</f>
        <v>66.1843384405476</v>
      </c>
      <c r="Q15" s="225">
        <f t="shared" si="4"/>
        <v>15.025036339717229</v>
      </c>
      <c r="R15" s="225">
        <f t="shared" si="4"/>
        <v>16.65237917009623</v>
      </c>
      <c r="S15" s="225">
        <f t="shared" si="4"/>
        <v>14.86781235332883</v>
      </c>
      <c r="T15" s="225">
        <f t="shared" si="5"/>
        <v>14.50329589476734</v>
      </c>
      <c r="U15" s="225">
        <f t="shared" si="5"/>
        <v>14.953762016031044</v>
      </c>
      <c r="V15" s="225">
        <f aca="true" t="shared" si="6" ref="V15:X16">K15/K$11*100</f>
        <v>15.009830219839722</v>
      </c>
      <c r="W15" s="225">
        <f t="shared" si="6"/>
        <v>16.709976820110036</v>
      </c>
      <c r="X15" s="225">
        <f t="shared" si="6"/>
        <v>14.574921972574673</v>
      </c>
    </row>
    <row r="16" spans="1:24" ht="16.5">
      <c r="A16" s="99"/>
      <c r="B16" s="105" t="s">
        <v>119</v>
      </c>
      <c r="C16" s="239">
        <v>0.4537434668772901</v>
      </c>
      <c r="D16" s="239">
        <v>1.1428193792549444</v>
      </c>
      <c r="E16" s="239">
        <v>0.24459350316391618</v>
      </c>
      <c r="F16" s="231">
        <v>0.7150439850759462</v>
      </c>
      <c r="G16" s="231">
        <v>1.052262609747331</v>
      </c>
      <c r="H16" s="231">
        <v>3.070637248784701</v>
      </c>
      <c r="I16" s="231">
        <v>0.45427647760157314</v>
      </c>
      <c r="J16" s="230">
        <v>0.5843025777662193</v>
      </c>
      <c r="K16" s="351">
        <v>0.366745908960359</v>
      </c>
      <c r="L16" s="368">
        <v>0.2503254132242462</v>
      </c>
      <c r="M16" s="240">
        <v>0.2271549816182003</v>
      </c>
      <c r="N16" s="235">
        <f t="shared" si="2"/>
        <v>0.08711796254394864</v>
      </c>
      <c r="O16" s="235">
        <f t="shared" si="2"/>
        <v>0.23889396527121487</v>
      </c>
      <c r="P16" s="225">
        <f>E16/E$11*100</f>
        <v>0.05128225838028715</v>
      </c>
      <c r="Q16" s="225">
        <f t="shared" si="4"/>
        <v>0.15644820536637077</v>
      </c>
      <c r="R16" s="225">
        <f t="shared" si="4"/>
        <v>0.24323785183861021</v>
      </c>
      <c r="S16" s="235">
        <f t="shared" si="4"/>
        <v>0.6523508786910938</v>
      </c>
      <c r="T16" s="225">
        <f t="shared" si="5"/>
        <v>0.0944156640133291</v>
      </c>
      <c r="U16" s="225">
        <f t="shared" si="5"/>
        <v>0.12204641135232173</v>
      </c>
      <c r="V16" s="225">
        <f t="shared" si="6"/>
        <v>0.08026326002743935</v>
      </c>
      <c r="W16" s="225">
        <f t="shared" si="6"/>
        <v>0.051734663139222876</v>
      </c>
      <c r="X16" s="225">
        <f t="shared" si="6"/>
        <v>0.05169791754381227</v>
      </c>
    </row>
    <row r="17" spans="1:24" ht="16.5">
      <c r="A17" s="226" t="s">
        <v>4</v>
      </c>
      <c r="B17" s="226" t="s">
        <v>103</v>
      </c>
      <c r="C17" s="241">
        <v>39.03937066113252</v>
      </c>
      <c r="D17" s="241">
        <v>58.742062968060736</v>
      </c>
      <c r="E17" s="241">
        <v>63.928630288285916</v>
      </c>
      <c r="F17" s="241">
        <v>38.09188603384406</v>
      </c>
      <c r="G17" s="241">
        <v>38.09152778137202</v>
      </c>
      <c r="H17" s="241">
        <v>46.126058634526885</v>
      </c>
      <c r="I17" s="241">
        <v>46.052593380955</v>
      </c>
      <c r="J17" s="241">
        <v>39.89698969656778</v>
      </c>
      <c r="K17" s="241">
        <v>41.031711551804534</v>
      </c>
      <c r="L17" s="241">
        <v>50.433116070813405</v>
      </c>
      <c r="M17" s="442">
        <v>51.51546274939367</v>
      </c>
      <c r="N17" s="228">
        <f aca="true" t="shared" si="7" ref="N17:X22">C17/C$17*100</f>
        <v>100</v>
      </c>
      <c r="O17" s="229">
        <f t="shared" si="7"/>
        <v>100</v>
      </c>
      <c r="P17" s="238">
        <f t="shared" si="7"/>
        <v>100</v>
      </c>
      <c r="Q17" s="238">
        <f t="shared" si="7"/>
        <v>100</v>
      </c>
      <c r="R17" s="238">
        <f t="shared" si="7"/>
        <v>100</v>
      </c>
      <c r="S17" s="238">
        <f t="shared" si="7"/>
        <v>100</v>
      </c>
      <c r="T17" s="238">
        <f t="shared" si="7"/>
        <v>100</v>
      </c>
      <c r="U17" s="238">
        <f t="shared" si="7"/>
        <v>100</v>
      </c>
      <c r="V17" s="238">
        <f t="shared" si="7"/>
        <v>100</v>
      </c>
      <c r="W17" s="238">
        <f t="shared" si="7"/>
        <v>100</v>
      </c>
      <c r="X17" s="238">
        <f t="shared" si="7"/>
        <v>100</v>
      </c>
    </row>
    <row r="18" spans="1:24" ht="16.5">
      <c r="A18" s="99"/>
      <c r="B18" s="105" t="s">
        <v>115</v>
      </c>
      <c r="C18" s="242">
        <v>36.2040261428995</v>
      </c>
      <c r="D18" s="242">
        <v>50.030842695806044</v>
      </c>
      <c r="E18" s="242">
        <v>62.151695352065346</v>
      </c>
      <c r="F18" s="231">
        <v>36.68422343885767</v>
      </c>
      <c r="G18" s="231">
        <v>34.80720966027304</v>
      </c>
      <c r="H18" s="231">
        <v>39.48518808929173</v>
      </c>
      <c r="I18" s="231">
        <v>41.61777511654851</v>
      </c>
      <c r="J18" s="230">
        <v>36.418124717139456</v>
      </c>
      <c r="K18" s="230">
        <v>39.00290085073152</v>
      </c>
      <c r="L18" s="254">
        <v>45.686908352105505</v>
      </c>
      <c r="M18" s="230">
        <v>50.09176253075724</v>
      </c>
      <c r="N18" s="233">
        <f t="shared" si="7"/>
        <v>92.73721765946426</v>
      </c>
      <c r="O18" s="225">
        <f t="shared" si="7"/>
        <v>85.1703875688003</v>
      </c>
      <c r="P18" s="225">
        <f t="shared" si="7"/>
        <v>97.22043953044593</v>
      </c>
      <c r="Q18" s="225">
        <f t="shared" si="7"/>
        <v>96.30456052048537</v>
      </c>
      <c r="R18" s="225">
        <f t="shared" si="7"/>
        <v>91.37782516902585</v>
      </c>
      <c r="S18" s="225">
        <f t="shared" si="7"/>
        <v>85.60277911916748</v>
      </c>
      <c r="T18" s="225">
        <f t="shared" si="7"/>
        <v>90.37010092413055</v>
      </c>
      <c r="U18" s="225">
        <f t="shared" si="7"/>
        <v>91.2803822897756</v>
      </c>
      <c r="V18" s="225">
        <f t="shared" si="7"/>
        <v>95.05550554840603</v>
      </c>
      <c r="W18" s="225">
        <f t="shared" si="7"/>
        <v>90.589104761951</v>
      </c>
      <c r="X18" s="225">
        <f t="shared" si="7"/>
        <v>97.23636333121517</v>
      </c>
    </row>
    <row r="19" spans="1:24" ht="16.5">
      <c r="A19" s="99"/>
      <c r="B19" s="105" t="s">
        <v>116</v>
      </c>
      <c r="C19" s="242">
        <v>0.012003539875481768</v>
      </c>
      <c r="D19" s="242">
        <v>0.09649009662545155</v>
      </c>
      <c r="E19" s="242">
        <v>0.010487675155978317</v>
      </c>
      <c r="F19" s="231">
        <v>0.08117623240456469</v>
      </c>
      <c r="G19" s="231">
        <v>0.03317234160800296</v>
      </c>
      <c r="H19" s="231">
        <v>0</v>
      </c>
      <c r="I19" s="231">
        <v>0.06236471407685305</v>
      </c>
      <c r="J19" s="230">
        <v>0.015189471903421395</v>
      </c>
      <c r="K19" s="230">
        <v>0.004597625415376955</v>
      </c>
      <c r="L19" s="254">
        <v>0.011987839970447951</v>
      </c>
      <c r="M19" s="230">
        <v>0.1170922377202893</v>
      </c>
      <c r="N19" s="233">
        <f t="shared" si="7"/>
        <v>0.030747267879070745</v>
      </c>
      <c r="O19" s="225">
        <f t="shared" si="7"/>
        <v>0.16426065369531742</v>
      </c>
      <c r="P19" s="225">
        <f t="shared" si="7"/>
        <v>0.016405286815444325</v>
      </c>
      <c r="Q19" s="225">
        <f t="shared" si="7"/>
        <v>0.21310636163418328</v>
      </c>
      <c r="R19" s="225">
        <f t="shared" si="7"/>
        <v>0.0870858785145008</v>
      </c>
      <c r="S19" s="225">
        <f t="shared" si="7"/>
        <v>0</v>
      </c>
      <c r="T19" s="225">
        <f t="shared" si="7"/>
        <v>0.13542063431903037</v>
      </c>
      <c r="U19" s="225">
        <f t="shared" si="7"/>
        <v>0.038071724255246506</v>
      </c>
      <c r="V19" s="225">
        <f t="shared" si="7"/>
        <v>0.011205053948510603</v>
      </c>
      <c r="W19" s="225">
        <f t="shared" si="7"/>
        <v>0.023769778479711155</v>
      </c>
      <c r="X19" s="225">
        <f t="shared" si="7"/>
        <v>0.22729532352238738</v>
      </c>
    </row>
    <row r="20" spans="1:24" ht="16.5">
      <c r="A20" s="99"/>
      <c r="B20" s="105" t="s">
        <v>117</v>
      </c>
      <c r="C20" s="242">
        <v>1.7457762718648087</v>
      </c>
      <c r="D20" s="242">
        <v>0.8826917750888424</v>
      </c>
      <c r="E20" s="242">
        <v>0.7173171510396119</v>
      </c>
      <c r="F20" s="231">
        <v>0.7763901349707467</v>
      </c>
      <c r="G20" s="231">
        <v>1.6543634950266481</v>
      </c>
      <c r="H20" s="231">
        <v>4.672922285048827</v>
      </c>
      <c r="I20" s="239">
        <v>3.227461334859728</v>
      </c>
      <c r="J20" s="230">
        <v>1.402973791414032</v>
      </c>
      <c r="K20" s="230">
        <v>0.4959067461804665</v>
      </c>
      <c r="L20" s="254">
        <v>1.1791958827335078</v>
      </c>
      <c r="M20" s="230">
        <v>0.2696360097419124</v>
      </c>
      <c r="N20" s="233">
        <f t="shared" si="7"/>
        <v>4.471835079049822</v>
      </c>
      <c r="O20" s="225">
        <f t="shared" si="7"/>
        <v>1.5026570918504856</v>
      </c>
      <c r="P20" s="225">
        <f t="shared" si="7"/>
        <v>1.1220593149029987</v>
      </c>
      <c r="Q20" s="225">
        <f t="shared" si="7"/>
        <v>2.038203449104452</v>
      </c>
      <c r="R20" s="225">
        <f t="shared" si="7"/>
        <v>4.343127176525812</v>
      </c>
      <c r="S20" s="225">
        <f t="shared" si="7"/>
        <v>10.13076430846617</v>
      </c>
      <c r="T20" s="225">
        <f t="shared" si="7"/>
        <v>7.0082075685979515</v>
      </c>
      <c r="U20" s="225">
        <f t="shared" si="7"/>
        <v>3.516490346976543</v>
      </c>
      <c r="V20" s="225">
        <f t="shared" si="7"/>
        <v>1.2085938592991912</v>
      </c>
      <c r="W20" s="225">
        <f t="shared" si="7"/>
        <v>2.3381380620578605</v>
      </c>
      <c r="X20" s="225">
        <f t="shared" si="7"/>
        <v>0.523407915509962</v>
      </c>
    </row>
    <row r="21" spans="1:24" ht="16.5">
      <c r="A21" s="99"/>
      <c r="B21" s="105" t="s">
        <v>118</v>
      </c>
      <c r="C21" s="242">
        <v>1.0775647064927365</v>
      </c>
      <c r="D21" s="242">
        <v>7.7320384005403975</v>
      </c>
      <c r="E21" s="242">
        <v>1.049130110024986</v>
      </c>
      <c r="F21" s="231">
        <v>0.5500962276110757</v>
      </c>
      <c r="G21" s="231">
        <v>1.5967822844643313</v>
      </c>
      <c r="H21" s="231">
        <v>1.9438804986530476</v>
      </c>
      <c r="I21" s="239">
        <v>1.1160604066922293</v>
      </c>
      <c r="J21" s="230">
        <v>2.0607017161108705</v>
      </c>
      <c r="K21" s="230">
        <v>1.5283063294771695</v>
      </c>
      <c r="L21" s="254">
        <v>3.5550239960039463</v>
      </c>
      <c r="M21" s="230">
        <v>1.0369719711742347</v>
      </c>
      <c r="N21" s="233">
        <f t="shared" si="7"/>
        <v>2.7601999936068555</v>
      </c>
      <c r="O21" s="225">
        <f t="shared" si="7"/>
        <v>13.1626946856539</v>
      </c>
      <c r="P21" s="225">
        <f t="shared" si="7"/>
        <v>1.6410958678356438</v>
      </c>
      <c r="Q21" s="225">
        <f t="shared" si="7"/>
        <v>1.444129668775979</v>
      </c>
      <c r="R21" s="225">
        <f t="shared" si="7"/>
        <v>4.191961775933831</v>
      </c>
      <c r="S21" s="225">
        <f t="shared" si="7"/>
        <v>4.214278341132725</v>
      </c>
      <c r="T21" s="225">
        <f t="shared" si="7"/>
        <v>2.4234474646411</v>
      </c>
      <c r="U21" s="225">
        <f t="shared" si="7"/>
        <v>5.1650556389926</v>
      </c>
      <c r="V21" s="225">
        <f t="shared" si="7"/>
        <v>3.724695538346258</v>
      </c>
      <c r="W21" s="225">
        <f t="shared" si="7"/>
        <v>7.048987397511425</v>
      </c>
      <c r="X21" s="225">
        <f t="shared" si="7"/>
        <v>2.012933429752487</v>
      </c>
    </row>
    <row r="22" spans="1:24" ht="17.25" thickBot="1">
      <c r="A22" s="103"/>
      <c r="B22" s="243" t="s">
        <v>119</v>
      </c>
      <c r="C22" s="244">
        <v>0</v>
      </c>
      <c r="D22" s="244">
        <v>0</v>
      </c>
      <c r="E22" s="244">
        <v>0</v>
      </c>
      <c r="F22" s="245">
        <v>0</v>
      </c>
      <c r="G22" s="245">
        <v>0</v>
      </c>
      <c r="H22" s="246">
        <v>0.02406776153328095</v>
      </c>
      <c r="I22" s="244">
        <v>0.028931808777688892</v>
      </c>
      <c r="J22" s="244">
        <v>0</v>
      </c>
      <c r="K22" s="244">
        <v>0</v>
      </c>
      <c r="L22" s="244">
        <v>0</v>
      </c>
      <c r="M22" s="244">
        <v>0</v>
      </c>
      <c r="N22" s="247">
        <f t="shared" si="7"/>
        <v>0</v>
      </c>
      <c r="O22" s="248">
        <f t="shared" si="7"/>
        <v>0</v>
      </c>
      <c r="P22" s="248">
        <f t="shared" si="7"/>
        <v>0</v>
      </c>
      <c r="Q22" s="248">
        <f t="shared" si="7"/>
        <v>0</v>
      </c>
      <c r="R22" s="248">
        <f t="shared" si="7"/>
        <v>0</v>
      </c>
      <c r="S22" s="248">
        <f t="shared" si="7"/>
        <v>0.05217823123362513</v>
      </c>
      <c r="T22" s="248">
        <f t="shared" si="7"/>
        <v>0.06282340831136257</v>
      </c>
      <c r="U22" s="248">
        <f t="shared" si="7"/>
        <v>0</v>
      </c>
      <c r="V22" s="248">
        <f t="shared" si="7"/>
        <v>0</v>
      </c>
      <c r="W22" s="248">
        <f t="shared" si="7"/>
        <v>0</v>
      </c>
      <c r="X22" s="248">
        <f t="shared" si="7"/>
        <v>0</v>
      </c>
    </row>
    <row r="23" spans="1:24" ht="18.75">
      <c r="A23" s="249" t="s">
        <v>159</v>
      </c>
      <c r="B23" s="108"/>
      <c r="C23" s="108"/>
      <c r="D23" s="105"/>
      <c r="E23" s="105"/>
      <c r="F23" s="105"/>
      <c r="G23" s="105"/>
      <c r="H23" s="105"/>
      <c r="I23" s="105"/>
      <c r="J23" s="250"/>
      <c r="K23" s="250"/>
      <c r="L23" s="250"/>
      <c r="M23" s="250"/>
      <c r="N23" s="250"/>
      <c r="O23" s="250"/>
      <c r="P23" s="250"/>
      <c r="Q23" s="250"/>
      <c r="R23" s="105"/>
      <c r="S23" s="105"/>
      <c r="T23" s="105"/>
      <c r="U23" s="105"/>
      <c r="V23" s="105"/>
      <c r="W23" s="105"/>
      <c r="X23" s="105"/>
    </row>
    <row r="24" spans="4:17" ht="16.5">
      <c r="D24" s="251"/>
      <c r="E24" s="251"/>
      <c r="F24" s="251"/>
      <c r="K24" s="152"/>
      <c r="L24" s="152"/>
      <c r="M24" s="414"/>
      <c r="N24" s="152"/>
      <c r="O24" s="24"/>
      <c r="P24" s="24"/>
      <c r="Q24" s="252"/>
    </row>
    <row r="25" spans="4:16" ht="16.5">
      <c r="D25" s="90"/>
      <c r="E25" s="152"/>
      <c r="F25" s="152"/>
      <c r="J25" s="254"/>
      <c r="K25" s="152"/>
      <c r="L25" s="152"/>
      <c r="M25" s="369"/>
      <c r="N25" s="24"/>
      <c r="O25" s="24"/>
      <c r="P25" s="24"/>
    </row>
    <row r="26" spans="3:16" ht="16.5">
      <c r="C26" s="253"/>
      <c r="D26" s="253"/>
      <c r="E26" s="253"/>
      <c r="F26" s="253"/>
      <c r="G26" s="254"/>
      <c r="H26" s="254"/>
      <c r="I26" s="254"/>
      <c r="J26" s="254"/>
      <c r="K26" s="152"/>
      <c r="L26" s="152"/>
      <c r="M26" s="369"/>
      <c r="N26" s="24"/>
      <c r="O26" s="24"/>
      <c r="P26" s="24"/>
    </row>
    <row r="27" spans="3:14" ht="16.5">
      <c r="C27" s="253"/>
      <c r="D27" s="253"/>
      <c r="E27" s="253"/>
      <c r="F27" s="253"/>
      <c r="G27" s="254"/>
      <c r="H27" s="254"/>
      <c r="I27" s="254"/>
      <c r="J27" s="254"/>
      <c r="K27" s="152"/>
      <c r="L27" s="152"/>
      <c r="M27" s="152"/>
      <c r="N27" s="152"/>
    </row>
    <row r="28" spans="3:13" ht="16.5">
      <c r="C28" s="253"/>
      <c r="D28" s="253"/>
      <c r="E28" s="254"/>
      <c r="F28" s="254"/>
      <c r="G28" s="254"/>
      <c r="H28" s="254"/>
      <c r="I28" s="254"/>
      <c r="J28" s="254"/>
      <c r="M28" s="152"/>
    </row>
    <row r="29" spans="3:10" ht="16.5">
      <c r="C29" s="253"/>
      <c r="D29" s="253"/>
      <c r="E29" s="254"/>
      <c r="F29" s="254"/>
      <c r="G29" s="254"/>
      <c r="H29" s="254"/>
      <c r="I29" s="254"/>
      <c r="J29" s="254"/>
    </row>
    <row r="30" spans="3:10" ht="16.5">
      <c r="C30" s="253"/>
      <c r="D30" s="253"/>
      <c r="E30" s="254"/>
      <c r="F30" s="254"/>
      <c r="G30" s="254"/>
      <c r="H30" s="254"/>
      <c r="I30" s="254"/>
      <c r="J30" s="254"/>
    </row>
  </sheetData>
  <sheetProtection/>
  <mergeCells count="1">
    <mergeCell ref="C3:I3"/>
  </mergeCells>
  <printOptions/>
  <pageMargins left="0.7" right="0.7" top="0.75" bottom="0.75" header="0.3" footer="0.3"/>
  <pageSetup horizontalDpi="600" verticalDpi="600" orientation="portrait" r:id="rId1"/>
  <ignoredErrors>
    <ignoredError sqref="P11:P1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G5" sqref="G5"/>
    </sheetView>
  </sheetViews>
  <sheetFormatPr defaultColWidth="25.00390625" defaultRowHeight="15"/>
  <sheetData>
    <row r="1" spans="1:6" ht="16.5" thickBot="1" thickTop="1">
      <c r="A1" s="1" t="s">
        <v>25</v>
      </c>
      <c r="B1" s="2" t="s">
        <v>26</v>
      </c>
      <c r="C1" s="2" t="s">
        <v>27</v>
      </c>
      <c r="D1" s="2" t="s">
        <v>28</v>
      </c>
      <c r="E1" s="2" t="s">
        <v>29</v>
      </c>
      <c r="F1" s="3" t="s">
        <v>30</v>
      </c>
    </row>
    <row r="2" spans="1:6" ht="79.5" thickBot="1">
      <c r="A2" s="4" t="s">
        <v>31</v>
      </c>
      <c r="B2" s="5">
        <v>5</v>
      </c>
      <c r="C2" s="6">
        <v>103</v>
      </c>
      <c r="D2" s="8">
        <v>27896</v>
      </c>
      <c r="E2" s="8">
        <f>B2*C2*D2</f>
        <v>14366440</v>
      </c>
      <c r="F2" s="9" t="s">
        <v>32</v>
      </c>
    </row>
    <row r="3" spans="1:6" ht="79.5" thickBot="1">
      <c r="A3" s="4" t="s">
        <v>33</v>
      </c>
      <c r="B3" s="10">
        <v>22</v>
      </c>
      <c r="C3" s="11">
        <v>103</v>
      </c>
      <c r="D3" s="12">
        <v>25284</v>
      </c>
      <c r="E3" s="12">
        <f>B3*C3*D3</f>
        <v>57293544</v>
      </c>
      <c r="F3" s="9" t="s">
        <v>34</v>
      </c>
    </row>
    <row r="4" spans="1:6" ht="79.5" thickBot="1">
      <c r="A4" s="4" t="s">
        <v>35</v>
      </c>
      <c r="B4" s="10">
        <v>83</v>
      </c>
      <c r="C4" s="11">
        <v>103</v>
      </c>
      <c r="D4" s="12">
        <v>22672</v>
      </c>
      <c r="E4" s="12">
        <f>B4*C4*D4</f>
        <v>193822928</v>
      </c>
      <c r="F4" s="13" t="s">
        <v>36</v>
      </c>
    </row>
    <row r="5" spans="1:6" ht="79.5" thickBot="1">
      <c r="A5" s="4" t="s">
        <v>37</v>
      </c>
      <c r="B5" s="10">
        <v>8</v>
      </c>
      <c r="C5" s="11">
        <v>103</v>
      </c>
      <c r="D5" s="12">
        <v>25284</v>
      </c>
      <c r="E5" s="12">
        <f>B5*C5*D5</f>
        <v>20834016</v>
      </c>
      <c r="F5" s="13" t="s">
        <v>36</v>
      </c>
    </row>
    <row r="6" spans="1:6" ht="15.75" thickBot="1">
      <c r="A6" s="14" t="s">
        <v>38</v>
      </c>
      <c r="B6" s="15"/>
      <c r="C6" s="16"/>
      <c r="D6" s="16"/>
      <c r="E6" s="17">
        <f>SUM(E2:E5)</f>
        <v>286316928</v>
      </c>
      <c r="F6" s="18"/>
    </row>
    <row r="7" ht="15.75" thickTop="1">
      <c r="E7" s="7">
        <v>286316928</v>
      </c>
    </row>
    <row r="8" spans="5:6" ht="15">
      <c r="E8" s="19">
        <v>411841840</v>
      </c>
      <c r="F8" s="7">
        <f>E8-E6</f>
        <v>125524912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Q312"/>
  <sheetViews>
    <sheetView zoomScalePageLayoutView="0" workbookViewId="0" topLeftCell="A7">
      <selection activeCell="M7" sqref="M7"/>
    </sheetView>
  </sheetViews>
  <sheetFormatPr defaultColWidth="9.140625" defaultRowHeight="15"/>
  <cols>
    <col min="1" max="1" width="33.28125" style="26" customWidth="1"/>
    <col min="2" max="6" width="8.8515625" style="26" bestFit="1" customWidth="1"/>
    <col min="7" max="9" width="8.8515625" style="26" customWidth="1"/>
    <col min="10" max="10" width="9.140625" style="26" customWidth="1"/>
    <col min="11" max="11" width="10.57421875" style="26" bestFit="1" customWidth="1"/>
    <col min="12" max="12" width="10.57421875" style="26" customWidth="1"/>
    <col min="13" max="13" width="15.28125" style="26" customWidth="1"/>
    <col min="14" max="15" width="17.00390625" style="26" bestFit="1" customWidth="1"/>
    <col min="16" max="16384" width="9.140625" style="26" customWidth="1"/>
  </cols>
  <sheetData>
    <row r="1" ht="15.75">
      <c r="A1" s="25" t="s">
        <v>77</v>
      </c>
    </row>
    <row r="3" ht="15.75">
      <c r="A3" s="27" t="s">
        <v>184</v>
      </c>
    </row>
    <row r="5" spans="2:13" ht="15.75">
      <c r="B5" s="28"/>
      <c r="C5" s="28"/>
      <c r="D5" s="445" t="s">
        <v>93</v>
      </c>
      <c r="E5" s="445"/>
      <c r="F5" s="29"/>
      <c r="G5" s="29"/>
      <c r="H5" s="29"/>
      <c r="I5" s="29"/>
      <c r="M5" s="30"/>
    </row>
    <row r="6" spans="1:15" ht="15.75">
      <c r="A6" s="31" t="s">
        <v>79</v>
      </c>
      <c r="B6" s="32" t="s">
        <v>39</v>
      </c>
      <c r="C6" s="32" t="s">
        <v>40</v>
      </c>
      <c r="D6" s="32" t="s">
        <v>41</v>
      </c>
      <c r="E6" s="32" t="s">
        <v>42</v>
      </c>
      <c r="F6" s="32" t="s">
        <v>45</v>
      </c>
      <c r="G6" s="33" t="s">
        <v>51</v>
      </c>
      <c r="H6" s="33" t="s">
        <v>120</v>
      </c>
      <c r="I6" s="33" t="s">
        <v>125</v>
      </c>
      <c r="J6" s="34" t="s">
        <v>141</v>
      </c>
      <c r="K6" s="34" t="s">
        <v>165</v>
      </c>
      <c r="L6" s="34" t="s">
        <v>178</v>
      </c>
      <c r="M6" s="35" t="s">
        <v>179</v>
      </c>
      <c r="N6" s="36" t="s">
        <v>180</v>
      </c>
      <c r="O6" s="36" t="s">
        <v>181</v>
      </c>
    </row>
    <row r="7" spans="1:15" ht="15.75">
      <c r="A7" s="31" t="s">
        <v>80</v>
      </c>
      <c r="B7" s="37">
        <v>92.15528348947525</v>
      </c>
      <c r="C7" s="37">
        <v>104.73945905606624</v>
      </c>
      <c r="D7" s="37">
        <v>129.94642316139922</v>
      </c>
      <c r="E7" s="37">
        <v>124.74735184815792</v>
      </c>
      <c r="F7" s="37">
        <v>100.64483811658162</v>
      </c>
      <c r="G7" s="37">
        <v>93.8920106288304</v>
      </c>
      <c r="H7" s="37">
        <v>114.23969537181043</v>
      </c>
      <c r="I7" s="37">
        <v>97.02603892219305</v>
      </c>
      <c r="J7" s="38">
        <v>91.79488089267602</v>
      </c>
      <c r="K7" s="38">
        <v>92.23733468302774</v>
      </c>
      <c r="L7" s="38">
        <v>112.53566060767653</v>
      </c>
      <c r="M7" s="39">
        <f>L7/L$7*100</f>
        <v>100</v>
      </c>
      <c r="N7" s="40">
        <f>L7/K7-1</f>
        <v>0.2200662670317144</v>
      </c>
      <c r="O7" s="40">
        <f>L7/H7-1</f>
        <v>-0.014916310469735183</v>
      </c>
    </row>
    <row r="8" spans="1:15" s="48" customFormat="1" ht="15.75">
      <c r="A8" s="41"/>
      <c r="B8" s="42"/>
      <c r="C8" s="42"/>
      <c r="D8" s="42"/>
      <c r="E8" s="42"/>
      <c r="F8" s="42"/>
      <c r="G8" s="43"/>
      <c r="H8" s="42"/>
      <c r="I8" s="42"/>
      <c r="J8" s="44"/>
      <c r="K8" s="44"/>
      <c r="L8" s="44"/>
      <c r="M8" s="45"/>
      <c r="N8" s="46"/>
      <c r="O8" s="47"/>
    </row>
    <row r="9" spans="1:15" s="48" customFormat="1" ht="15.75">
      <c r="A9" s="26" t="s">
        <v>54</v>
      </c>
      <c r="B9" s="49">
        <v>1.6254499495997627</v>
      </c>
      <c r="C9" s="49">
        <v>2.3512813636230137</v>
      </c>
      <c r="D9" s="49">
        <v>2.215316794517746</v>
      </c>
      <c r="E9" s="49">
        <v>4.870011233563112</v>
      </c>
      <c r="F9" s="49">
        <v>12.596459420868129</v>
      </c>
      <c r="G9" s="49">
        <v>4.457570327758447</v>
      </c>
      <c r="H9" s="49">
        <v>8.791504819177403</v>
      </c>
      <c r="I9" s="49">
        <v>8.219168666089216</v>
      </c>
      <c r="J9" s="49">
        <v>13.736985067396397</v>
      </c>
      <c r="K9" s="49">
        <v>16.139132635738967</v>
      </c>
      <c r="L9" s="46">
        <v>29.372173863934805</v>
      </c>
      <c r="M9" s="45">
        <f>L9/L$7*100</f>
        <v>26.10032562596536</v>
      </c>
      <c r="N9" s="50">
        <f>L9/K9-1</f>
        <v>0.8199350935930847</v>
      </c>
      <c r="O9" s="50">
        <f>L9/H9-1</f>
        <v>2.3409722758569877</v>
      </c>
    </row>
    <row r="10" spans="1:15" s="48" customFormat="1" ht="15.75">
      <c r="A10" s="26" t="s">
        <v>64</v>
      </c>
      <c r="B10" s="49">
        <v>15.721800745627037</v>
      </c>
      <c r="C10" s="49">
        <v>20.017166507092718</v>
      </c>
      <c r="D10" s="49">
        <v>25.13878512690133</v>
      </c>
      <c r="E10" s="49">
        <v>15.116471007356775</v>
      </c>
      <c r="F10" s="49">
        <v>6.481073371904124</v>
      </c>
      <c r="G10" s="49">
        <v>11.851568917667526</v>
      </c>
      <c r="H10" s="49">
        <v>17.94159171471132</v>
      </c>
      <c r="I10" s="49">
        <v>16.585509029883067</v>
      </c>
      <c r="J10" s="49">
        <v>11.887365673158662</v>
      </c>
      <c r="K10" s="49">
        <v>9.678542165301993</v>
      </c>
      <c r="L10" s="46">
        <v>15.400501417916301</v>
      </c>
      <c r="M10" s="45">
        <f aca="true" t="shared" si="0" ref="M10:M28">L10/L$7*100</f>
        <v>13.684996679946417</v>
      </c>
      <c r="N10" s="50">
        <f aca="true" t="shared" si="1" ref="N10:N28">L10/K10-1</f>
        <v>0.591200529468972</v>
      </c>
      <c r="O10" s="50">
        <f aca="true" t="shared" si="2" ref="O10:O28">L10/H10-1</f>
        <v>-0.14163126311203678</v>
      </c>
    </row>
    <row r="11" spans="1:15" s="48" customFormat="1" ht="15.75">
      <c r="A11" s="26" t="s">
        <v>55</v>
      </c>
      <c r="B11" s="49">
        <v>19.47663495849392</v>
      </c>
      <c r="C11" s="49">
        <v>18.40588528444301</v>
      </c>
      <c r="D11" s="49">
        <v>12.475547481699031</v>
      </c>
      <c r="E11" s="49">
        <v>16.937108802062212</v>
      </c>
      <c r="F11" s="49">
        <v>21.29330244535013</v>
      </c>
      <c r="G11" s="49">
        <v>20.806598713379724</v>
      </c>
      <c r="H11" s="49">
        <v>16.044090521640783</v>
      </c>
      <c r="I11" s="49">
        <v>22.153845968222175</v>
      </c>
      <c r="J11" s="49">
        <v>27.336616044697013</v>
      </c>
      <c r="K11" s="49">
        <v>26.84563707862206</v>
      </c>
      <c r="L11" s="46">
        <v>14.482523988496599</v>
      </c>
      <c r="M11" s="45">
        <f t="shared" si="0"/>
        <v>12.86927531263693</v>
      </c>
      <c r="N11" s="50">
        <f t="shared" si="1"/>
        <v>-0.4605259712748839</v>
      </c>
      <c r="O11" s="50">
        <f t="shared" si="2"/>
        <v>-0.09732970099102178</v>
      </c>
    </row>
    <row r="12" spans="1:15" s="48" customFormat="1" ht="15.75">
      <c r="A12" s="26" t="s">
        <v>53</v>
      </c>
      <c r="B12" s="49">
        <v>12.880034562703823</v>
      </c>
      <c r="C12" s="49">
        <v>12.847709646391964</v>
      </c>
      <c r="D12" s="49">
        <v>14.73888346150587</v>
      </c>
      <c r="E12" s="49">
        <v>19.53188380957829</v>
      </c>
      <c r="F12" s="49">
        <v>14.721603774802634</v>
      </c>
      <c r="G12" s="49">
        <v>13.219039975558424</v>
      </c>
      <c r="H12" s="49">
        <v>20.781916793743623</v>
      </c>
      <c r="I12" s="49">
        <v>11.116641324612928</v>
      </c>
      <c r="J12" s="49">
        <v>10.309002696114568</v>
      </c>
      <c r="K12" s="49">
        <v>10.5606819665123</v>
      </c>
      <c r="L12" s="46">
        <v>12.130407732873362</v>
      </c>
      <c r="M12" s="45">
        <f t="shared" si="0"/>
        <v>10.779167836551444</v>
      </c>
      <c r="N12" s="50">
        <f t="shared" si="1"/>
        <v>0.14863867421996324</v>
      </c>
      <c r="O12" s="50">
        <f t="shared" si="2"/>
        <v>-0.4162998604380319</v>
      </c>
    </row>
    <row r="13" spans="1:15" s="48" customFormat="1" ht="15.75">
      <c r="A13" s="26" t="s">
        <v>75</v>
      </c>
      <c r="B13" s="49">
        <v>3.290440370589979</v>
      </c>
      <c r="C13" s="49">
        <v>4.085509054597785</v>
      </c>
      <c r="D13" s="49">
        <v>5.43999540758924</v>
      </c>
      <c r="E13" s="49">
        <v>5.351232770955223</v>
      </c>
      <c r="F13" s="49">
        <v>4.404766996323424</v>
      </c>
      <c r="G13" s="49">
        <v>4.270486715680772</v>
      </c>
      <c r="H13" s="49">
        <v>5.931349205539157</v>
      </c>
      <c r="I13" s="49">
        <v>4.831874876840624</v>
      </c>
      <c r="J13" s="49">
        <v>3.7797525072371436</v>
      </c>
      <c r="K13" s="49">
        <v>6.35508837897722</v>
      </c>
      <c r="L13" s="46">
        <v>6.0776313741758985</v>
      </c>
      <c r="M13" s="45">
        <f t="shared" si="0"/>
        <v>5.40062709132159</v>
      </c>
      <c r="N13" s="50">
        <f t="shared" si="1"/>
        <v>-0.043659031669670445</v>
      </c>
      <c r="O13" s="50">
        <f t="shared" si="2"/>
        <v>0.024662545327820418</v>
      </c>
    </row>
    <row r="14" spans="1:15" s="48" customFormat="1" ht="15.75">
      <c r="A14" s="26" t="s">
        <v>76</v>
      </c>
      <c r="B14" s="49">
        <v>2.376658339756893</v>
      </c>
      <c r="C14" s="49">
        <v>5.134315228053687</v>
      </c>
      <c r="D14" s="49">
        <v>8.466591538450299</v>
      </c>
      <c r="E14" s="49">
        <v>14.721812282048312</v>
      </c>
      <c r="F14" s="49">
        <v>4.747526773448856</v>
      </c>
      <c r="G14" s="49">
        <v>5.700347059153665</v>
      </c>
      <c r="H14" s="49">
        <v>9.10141860890734</v>
      </c>
      <c r="I14" s="49">
        <v>4.263006941587268</v>
      </c>
      <c r="J14" s="49">
        <v>3.426086842677711</v>
      </c>
      <c r="K14" s="49">
        <v>2.8869867656675345</v>
      </c>
      <c r="L14" s="46">
        <v>5.401154400280096</v>
      </c>
      <c r="M14" s="45">
        <f t="shared" si="0"/>
        <v>4.79950477130061</v>
      </c>
      <c r="N14" s="50">
        <f t="shared" si="1"/>
        <v>0.8708621960139922</v>
      </c>
      <c r="O14" s="50">
        <f t="shared" si="2"/>
        <v>-0.4065590615737511</v>
      </c>
    </row>
    <row r="15" spans="1:15" s="48" customFormat="1" ht="15.75">
      <c r="A15" s="26" t="s">
        <v>63</v>
      </c>
      <c r="B15" s="49">
        <v>3.0350986718055144</v>
      </c>
      <c r="C15" s="49">
        <v>5.482911555405446</v>
      </c>
      <c r="D15" s="49">
        <v>7.802084678326685</v>
      </c>
      <c r="E15" s="49">
        <v>4.481351608932399</v>
      </c>
      <c r="F15" s="49">
        <v>3.138264583748967</v>
      </c>
      <c r="G15" s="49">
        <v>6.5745155615108315</v>
      </c>
      <c r="H15" s="49">
        <v>4.875474993793275</v>
      </c>
      <c r="I15" s="49">
        <v>4.954855681572109</v>
      </c>
      <c r="J15" s="49">
        <v>2.5020901847518178</v>
      </c>
      <c r="K15" s="49">
        <v>2.7251701183106323</v>
      </c>
      <c r="L15" s="46">
        <v>5.369188069893233</v>
      </c>
      <c r="M15" s="45">
        <f t="shared" si="0"/>
        <v>4.771099259470627</v>
      </c>
      <c r="N15" s="50">
        <f t="shared" si="1"/>
        <v>0.9702212474066247</v>
      </c>
      <c r="O15" s="50">
        <f t="shared" si="2"/>
        <v>0.10126461046943724</v>
      </c>
    </row>
    <row r="16" spans="1:15" s="48" customFormat="1" ht="15.75">
      <c r="A16" s="26" t="s">
        <v>61</v>
      </c>
      <c r="B16" s="49">
        <v>1.7505619226208122</v>
      </c>
      <c r="C16" s="49">
        <v>2.8704525008076596</v>
      </c>
      <c r="D16" s="49">
        <v>2.496422633293882</v>
      </c>
      <c r="E16" s="49">
        <v>3.018498089845334</v>
      </c>
      <c r="F16" s="49">
        <v>2.8116533160429786</v>
      </c>
      <c r="G16" s="49">
        <v>2.912654916376698</v>
      </c>
      <c r="H16" s="49">
        <v>1.6475223924857245</v>
      </c>
      <c r="I16" s="49">
        <v>1.886693369694673</v>
      </c>
      <c r="J16" s="49">
        <v>4.5728000961762945</v>
      </c>
      <c r="K16" s="49">
        <v>2.13173077303264</v>
      </c>
      <c r="L16" s="46">
        <v>4.746776106580316</v>
      </c>
      <c r="M16" s="45">
        <f t="shared" si="0"/>
        <v>4.218019497951494</v>
      </c>
      <c r="N16" s="50">
        <f t="shared" si="1"/>
        <v>1.2267240153537138</v>
      </c>
      <c r="O16" s="50">
        <f t="shared" si="2"/>
        <v>1.8811602975656951</v>
      </c>
    </row>
    <row r="17" spans="1:15" s="48" customFormat="1" ht="15.75">
      <c r="A17" s="30" t="s">
        <v>56</v>
      </c>
      <c r="B17" s="353">
        <v>0.2919816350429884</v>
      </c>
      <c r="C17" s="353">
        <v>0.6549978413462951</v>
      </c>
      <c r="D17" s="353">
        <v>5.396525947193852</v>
      </c>
      <c r="E17" s="353">
        <v>2.1331761223425825</v>
      </c>
      <c r="F17" s="353">
        <v>0.6268159888277709</v>
      </c>
      <c r="G17" s="353">
        <v>1.1788979837804467</v>
      </c>
      <c r="H17" s="353">
        <v>2.5472005930870876</v>
      </c>
      <c r="I17" s="353">
        <v>2.1561590583044605</v>
      </c>
      <c r="J17" s="353">
        <v>0.2657124369244615</v>
      </c>
      <c r="K17" s="353">
        <v>0.27516676183990846</v>
      </c>
      <c r="L17" s="46">
        <v>2.998714082964469</v>
      </c>
      <c r="M17" s="45">
        <f t="shared" si="0"/>
        <v>2.664678970889619</v>
      </c>
      <c r="N17" s="50">
        <f t="shared" si="1"/>
        <v>9.897806344463637</v>
      </c>
      <c r="O17" s="50">
        <f t="shared" si="2"/>
        <v>0.17725870946432543</v>
      </c>
    </row>
    <row r="18" spans="1:15" s="48" customFormat="1" ht="15.75">
      <c r="A18" s="30" t="s">
        <v>58</v>
      </c>
      <c r="B18" s="353">
        <v>0</v>
      </c>
      <c r="C18" s="353">
        <v>0.00035037501918886956</v>
      </c>
      <c r="D18" s="353">
        <v>0.005407365947551127</v>
      </c>
      <c r="E18" s="353">
        <v>1.9919121628709356E-05</v>
      </c>
      <c r="F18" s="353">
        <v>0.0005989868176877757</v>
      </c>
      <c r="G18" s="353">
        <v>0.0030250891811064774</v>
      </c>
      <c r="H18" s="353">
        <v>0.8742487204983557</v>
      </c>
      <c r="I18" s="353">
        <v>1.484704313249125</v>
      </c>
      <c r="J18" s="353">
        <v>0.2681150898825557</v>
      </c>
      <c r="K18" s="353">
        <v>0.009107902603376223</v>
      </c>
      <c r="L18" s="46">
        <v>2.177194199421712</v>
      </c>
      <c r="M18" s="45">
        <f t="shared" si="0"/>
        <v>1.9346704748212022</v>
      </c>
      <c r="N18" s="50">
        <f t="shared" si="1"/>
        <v>238.0445192743546</v>
      </c>
      <c r="O18" s="50">
        <f t="shared" si="2"/>
        <v>1.490360178257541</v>
      </c>
    </row>
    <row r="19" spans="1:15" s="48" customFormat="1" ht="15.75">
      <c r="A19" s="26" t="s">
        <v>70</v>
      </c>
      <c r="B19" s="49">
        <v>2.5418557782389564</v>
      </c>
      <c r="C19" s="49">
        <v>2.02358189961526</v>
      </c>
      <c r="D19" s="49">
        <v>1.1569843261882844</v>
      </c>
      <c r="E19" s="49">
        <v>3.6013931153333725</v>
      </c>
      <c r="F19" s="49">
        <v>2.716983234531308</v>
      </c>
      <c r="G19" s="49">
        <v>5.314103151307665</v>
      </c>
      <c r="H19" s="49">
        <v>5.626357965297509</v>
      </c>
      <c r="I19" s="49">
        <v>4.614365285296666</v>
      </c>
      <c r="J19" s="49">
        <v>2.3740008955349476</v>
      </c>
      <c r="K19" s="49">
        <v>3.3297648443197354</v>
      </c>
      <c r="L19" s="46">
        <v>2.0553658629006355</v>
      </c>
      <c r="M19" s="45">
        <f t="shared" si="0"/>
        <v>1.8264129359546588</v>
      </c>
      <c r="N19" s="50">
        <f t="shared" si="1"/>
        <v>-0.3827294241493072</v>
      </c>
      <c r="O19" s="50">
        <f t="shared" si="2"/>
        <v>-0.6346898161158944</v>
      </c>
    </row>
    <row r="20" spans="1:15" s="48" customFormat="1" ht="15.75">
      <c r="A20" s="26" t="s">
        <v>73</v>
      </c>
      <c r="B20" s="49">
        <v>6.105349619033501</v>
      </c>
      <c r="C20" s="49">
        <v>5.609781162442362</v>
      </c>
      <c r="D20" s="49">
        <v>4.417567730387645</v>
      </c>
      <c r="E20" s="49">
        <v>1.7168078506053408</v>
      </c>
      <c r="F20" s="49">
        <v>1.5024873842163764</v>
      </c>
      <c r="G20" s="49">
        <v>0.9970167793804018</v>
      </c>
      <c r="H20" s="49">
        <v>0.9083343659485256</v>
      </c>
      <c r="I20" s="49">
        <v>1.8214752936877436</v>
      </c>
      <c r="J20" s="49">
        <v>0.9244399228279851</v>
      </c>
      <c r="K20" s="49">
        <v>1.8796176629321932</v>
      </c>
      <c r="L20" s="46">
        <v>1.4537718368029793</v>
      </c>
      <c r="M20" s="45">
        <f t="shared" si="0"/>
        <v>1.2918321436536813</v>
      </c>
      <c r="N20" s="50">
        <f t="shared" si="1"/>
        <v>-0.226559812948819</v>
      </c>
      <c r="O20" s="50">
        <f t="shared" si="2"/>
        <v>0.6004809366481276</v>
      </c>
    </row>
    <row r="21" spans="1:15" s="48" customFormat="1" ht="15.75">
      <c r="A21" s="26" t="s">
        <v>59</v>
      </c>
      <c r="B21" s="49">
        <v>2.7458593225615178</v>
      </c>
      <c r="C21" s="49">
        <v>2.1601709683103762</v>
      </c>
      <c r="D21" s="49">
        <v>6.560416896857055</v>
      </c>
      <c r="E21" s="49">
        <v>5.435809374094885</v>
      </c>
      <c r="F21" s="49">
        <v>3.3701211032576164</v>
      </c>
      <c r="G21" s="49">
        <v>4.685952524132899</v>
      </c>
      <c r="H21" s="49">
        <v>1.69106696504924</v>
      </c>
      <c r="I21" s="49">
        <v>3.0738429812689474</v>
      </c>
      <c r="J21" s="49">
        <v>0.700619231444962</v>
      </c>
      <c r="K21" s="49">
        <v>2.0359499908551517</v>
      </c>
      <c r="L21" s="46">
        <v>1.2319695921867728</v>
      </c>
      <c r="M21" s="45">
        <f t="shared" si="0"/>
        <v>1.0947370687072102</v>
      </c>
      <c r="N21" s="50">
        <f t="shared" si="1"/>
        <v>-0.39489201713185806</v>
      </c>
      <c r="O21" s="50">
        <f t="shared" si="2"/>
        <v>-0.2714838515274878</v>
      </c>
    </row>
    <row r="22" spans="1:15" s="48" customFormat="1" ht="15.75">
      <c r="A22" s="26" t="s">
        <v>72</v>
      </c>
      <c r="B22" s="49">
        <v>1.4243969774681293</v>
      </c>
      <c r="C22" s="49">
        <v>0.7311426400187965</v>
      </c>
      <c r="D22" s="49">
        <v>0.5401177077397391</v>
      </c>
      <c r="E22" s="49">
        <v>0.24181139431153334</v>
      </c>
      <c r="F22" s="49">
        <v>0.7678151993615869</v>
      </c>
      <c r="G22" s="49">
        <v>0.2734676955887305</v>
      </c>
      <c r="H22" s="49">
        <v>0.004475677912333453</v>
      </c>
      <c r="I22" s="49">
        <v>0.37305469900389776</v>
      </c>
      <c r="J22" s="49">
        <v>0.7477393679804677</v>
      </c>
      <c r="K22" s="353">
        <v>0.506439639327819</v>
      </c>
      <c r="L22" s="46">
        <v>1.040339199143389</v>
      </c>
      <c r="M22" s="45">
        <f t="shared" si="0"/>
        <v>0.9244529187687758</v>
      </c>
      <c r="N22" s="50">
        <f t="shared" si="1"/>
        <v>1.0542215070767322</v>
      </c>
      <c r="O22" s="50">
        <f t="shared" si="2"/>
        <v>231.44282084655075</v>
      </c>
    </row>
    <row r="23" spans="1:15" s="48" customFormat="1" ht="15.75">
      <c r="A23" s="26" t="s">
        <v>57</v>
      </c>
      <c r="B23" s="49">
        <v>2.159210271271865</v>
      </c>
      <c r="C23" s="49">
        <v>2.0856795471232634</v>
      </c>
      <c r="D23" s="49">
        <v>5.24330972064174</v>
      </c>
      <c r="E23" s="49">
        <v>1.9717781280773912</v>
      </c>
      <c r="F23" s="49">
        <v>1.8835905862570181</v>
      </c>
      <c r="G23" s="49">
        <v>1.6927840217757322</v>
      </c>
      <c r="H23" s="49">
        <v>1.4893370773771757</v>
      </c>
      <c r="I23" s="49">
        <v>1.69377198015916</v>
      </c>
      <c r="J23" s="49">
        <v>3.2154565899904224</v>
      </c>
      <c r="K23" s="49">
        <v>2.365370088124889</v>
      </c>
      <c r="L23" s="46">
        <v>0.8273327270705612</v>
      </c>
      <c r="M23" s="45">
        <f t="shared" si="0"/>
        <v>0.7351738307689156</v>
      </c>
      <c r="N23" s="50">
        <f t="shared" si="1"/>
        <v>-0.6502311704945857</v>
      </c>
      <c r="O23" s="50">
        <f t="shared" si="2"/>
        <v>-0.4444959843962586</v>
      </c>
    </row>
    <row r="24" spans="1:15" s="48" customFormat="1" ht="15.75">
      <c r="A24" s="26" t="s">
        <v>62</v>
      </c>
      <c r="B24" s="49">
        <v>0.3022313148895437</v>
      </c>
      <c r="C24" s="49">
        <v>0.00572034277917666</v>
      </c>
      <c r="D24" s="49">
        <v>0.6907986723575357</v>
      </c>
      <c r="E24" s="49">
        <v>0.8041927180612463</v>
      </c>
      <c r="F24" s="49">
        <v>0.781880811437269</v>
      </c>
      <c r="G24" s="49">
        <v>1.1458866220378396</v>
      </c>
      <c r="H24" s="49">
        <v>1.8205269175103604</v>
      </c>
      <c r="I24" s="49">
        <v>1.0603295845894412</v>
      </c>
      <c r="J24" s="49">
        <v>0.11611878146479129</v>
      </c>
      <c r="K24" s="49">
        <v>0</v>
      </c>
      <c r="L24" s="46">
        <v>0.8083001309421473</v>
      </c>
      <c r="M24" s="45">
        <f t="shared" si="0"/>
        <v>0.7182613285223917</v>
      </c>
      <c r="N24" s="50">
        <v>0</v>
      </c>
      <c r="O24" s="50">
        <f t="shared" si="2"/>
        <v>-0.5560075914463664</v>
      </c>
    </row>
    <row r="25" spans="1:15" s="48" customFormat="1" ht="15.75">
      <c r="A25" s="26" t="s">
        <v>182</v>
      </c>
      <c r="B25" s="49">
        <v>0</v>
      </c>
      <c r="C25" s="49">
        <v>0</v>
      </c>
      <c r="D25" s="49">
        <v>0</v>
      </c>
      <c r="E25" s="49">
        <v>0</v>
      </c>
      <c r="F25" s="49">
        <v>0.12325850710495738</v>
      </c>
      <c r="G25" s="49">
        <v>0</v>
      </c>
      <c r="H25" s="49">
        <v>0.1774817231643363</v>
      </c>
      <c r="I25" s="49">
        <v>0.29400792147255544</v>
      </c>
      <c r="J25" s="49">
        <v>0.1543021122569045</v>
      </c>
      <c r="K25" s="49">
        <v>0.058487485963493964</v>
      </c>
      <c r="L25" s="46">
        <v>0.7831828844066379</v>
      </c>
      <c r="M25" s="45">
        <f t="shared" si="0"/>
        <v>0.6959419620212489</v>
      </c>
      <c r="N25" s="50">
        <f t="shared" si="1"/>
        <v>12.390606067347052</v>
      </c>
      <c r="O25" s="50">
        <f t="shared" si="2"/>
        <v>3.412752312988659</v>
      </c>
    </row>
    <row r="26" spans="1:15" s="48" customFormat="1" ht="15.75">
      <c r="A26" s="30" t="s">
        <v>68</v>
      </c>
      <c r="B26" s="353">
        <v>0.7662292632671213</v>
      </c>
      <c r="C26" s="353">
        <v>3.1451085068577633</v>
      </c>
      <c r="D26" s="353">
        <v>3.8826135975101916</v>
      </c>
      <c r="E26" s="353">
        <v>2.7699011107571105</v>
      </c>
      <c r="F26" s="353">
        <v>1.621237073560008</v>
      </c>
      <c r="G26" s="353">
        <v>4.5142790520821645</v>
      </c>
      <c r="H26" s="353">
        <v>0.3308058081156382</v>
      </c>
      <c r="I26" s="353">
        <v>1.4374638533997401</v>
      </c>
      <c r="J26" s="353">
        <v>0.33222478088100293</v>
      </c>
      <c r="K26" s="362">
        <v>0.24918934978331683</v>
      </c>
      <c r="L26" s="46">
        <v>0.7795690613833751</v>
      </c>
      <c r="M26" s="45">
        <f t="shared" si="0"/>
        <v>0.6927306928077849</v>
      </c>
      <c r="N26" s="50">
        <f t="shared" si="1"/>
        <v>2.1284204644430074</v>
      </c>
      <c r="O26" s="50">
        <f t="shared" si="2"/>
        <v>1.3565761007160577</v>
      </c>
    </row>
    <row r="27" spans="1:15" s="48" customFormat="1" ht="15.75">
      <c r="A27" s="30" t="s">
        <v>183</v>
      </c>
      <c r="B27" s="353">
        <v>0</v>
      </c>
      <c r="C27" s="353">
        <v>0</v>
      </c>
      <c r="D27" s="353">
        <v>0.016080510407192772</v>
      </c>
      <c r="E27" s="353">
        <v>0.06394097469220203</v>
      </c>
      <c r="F27" s="353">
        <v>0.07386516898285907</v>
      </c>
      <c r="G27" s="353">
        <v>0</v>
      </c>
      <c r="H27" s="353">
        <v>0</v>
      </c>
      <c r="I27" s="353">
        <v>0</v>
      </c>
      <c r="J27" s="353">
        <v>0.016801751821997144</v>
      </c>
      <c r="K27" s="353">
        <v>0.0030190590918704277</v>
      </c>
      <c r="L27" s="46">
        <v>0.7752057908199682</v>
      </c>
      <c r="M27" s="45">
        <f t="shared" si="0"/>
        <v>0.6888534591026235</v>
      </c>
      <c r="N27" s="50">
        <f t="shared" si="1"/>
        <v>255.77065841718826</v>
      </c>
      <c r="O27" s="50">
        <v>0</v>
      </c>
    </row>
    <row r="28" spans="1:15" s="48" customFormat="1" ht="15.75">
      <c r="A28" s="51" t="s">
        <v>168</v>
      </c>
      <c r="B28" s="52">
        <v>0</v>
      </c>
      <c r="C28" s="52">
        <v>0.005183479691033511</v>
      </c>
      <c r="D28" s="52">
        <v>0.13225284267742077</v>
      </c>
      <c r="E28" s="52">
        <v>0.050637664368881424</v>
      </c>
      <c r="F28" s="52">
        <v>0.0018983925670476244</v>
      </c>
      <c r="G28" s="52">
        <v>0.0013018548658659782</v>
      </c>
      <c r="H28" s="52">
        <v>0.01281624231055695</v>
      </c>
      <c r="I28" s="52">
        <v>0.03239420609571243</v>
      </c>
      <c r="J28" s="52">
        <v>0.0018968983435708295</v>
      </c>
      <c r="K28" s="52">
        <v>0.4803811091354198</v>
      </c>
      <c r="L28" s="375">
        <v>0.5477000518704902</v>
      </c>
      <c r="M28" s="53">
        <f t="shared" si="0"/>
        <v>0.4866902179389075</v>
      </c>
      <c r="N28" s="54">
        <f t="shared" si="1"/>
        <v>0.14013653213014488</v>
      </c>
      <c r="O28" s="54">
        <f t="shared" si="2"/>
        <v>41.73483901122411</v>
      </c>
    </row>
    <row r="29" spans="1:15" s="48" customFormat="1" ht="15.75">
      <c r="A29" s="376" t="s">
        <v>160</v>
      </c>
      <c r="B29" s="42"/>
      <c r="C29" s="42"/>
      <c r="D29" s="42"/>
      <c r="E29" s="42"/>
      <c r="F29" s="42"/>
      <c r="G29" s="43"/>
      <c r="H29" s="42"/>
      <c r="I29" s="42"/>
      <c r="J29" s="44"/>
      <c r="K29" s="44"/>
      <c r="L29" s="55"/>
      <c r="M29" s="46"/>
      <c r="N29" s="46"/>
      <c r="O29" s="47"/>
    </row>
    <row r="30" spans="1:15" s="48" customFormat="1" ht="15.75">
      <c r="A30" s="41"/>
      <c r="B30" s="42"/>
      <c r="C30" s="42"/>
      <c r="D30" s="42"/>
      <c r="E30" s="42"/>
      <c r="F30" s="42"/>
      <c r="G30" s="43"/>
      <c r="H30" s="42"/>
      <c r="I30" s="42"/>
      <c r="J30" s="44"/>
      <c r="K30" s="44"/>
      <c r="L30" s="46"/>
      <c r="M30" s="46"/>
      <c r="N30" s="46"/>
      <c r="O30" s="47"/>
    </row>
    <row r="31" spans="1:15" s="48" customFormat="1" ht="15.75">
      <c r="A31" s="41"/>
      <c r="B31" s="42"/>
      <c r="C31" s="42"/>
      <c r="D31" s="42"/>
      <c r="E31" s="42"/>
      <c r="F31" s="42"/>
      <c r="G31" s="43"/>
      <c r="H31" s="42"/>
      <c r="I31" s="42"/>
      <c r="J31" s="44"/>
      <c r="K31" s="44"/>
      <c r="L31" s="44"/>
      <c r="M31" s="46"/>
      <c r="N31" s="46"/>
      <c r="O31" s="47"/>
    </row>
    <row r="32" spans="1:15" s="48" customFormat="1" ht="15.75">
      <c r="A32" s="41"/>
      <c r="B32" s="42"/>
      <c r="C32" s="42"/>
      <c r="D32" s="42"/>
      <c r="E32" s="42"/>
      <c r="F32" s="42"/>
      <c r="G32" s="43"/>
      <c r="H32" s="42"/>
      <c r="I32" s="42"/>
      <c r="J32" s="44"/>
      <c r="K32" s="44"/>
      <c r="L32" s="44"/>
      <c r="M32" s="46"/>
      <c r="N32" s="46"/>
      <c r="O32" s="47"/>
    </row>
    <row r="33" spans="12:15" s="48" customFormat="1" ht="15.75">
      <c r="L33" s="353"/>
      <c r="M33" s="46"/>
      <c r="N33" s="50"/>
      <c r="O33" s="50"/>
    </row>
    <row r="34" spans="1:15" s="48" customFormat="1" ht="15.7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353"/>
      <c r="M34" s="46"/>
      <c r="N34" s="50"/>
      <c r="O34" s="50"/>
    </row>
    <row r="35" spans="1:15" s="48" customFormat="1" ht="15.7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353"/>
      <c r="M35" s="46"/>
      <c r="N35" s="50"/>
      <c r="O35" s="50"/>
    </row>
    <row r="36" spans="1:15" s="48" customFormat="1" ht="15.7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353"/>
      <c r="M36" s="46"/>
      <c r="N36" s="50"/>
      <c r="O36" s="50"/>
    </row>
    <row r="37" spans="1:15" s="48" customFormat="1" ht="15.7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353"/>
      <c r="M37" s="46"/>
      <c r="N37" s="50"/>
      <c r="O37" s="50"/>
    </row>
    <row r="38" spans="1:15" s="48" customFormat="1" ht="15.75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353"/>
      <c r="M38" s="46"/>
      <c r="N38" s="50"/>
      <c r="O38" s="50"/>
    </row>
    <row r="39" spans="1:15" s="48" customFormat="1" ht="15.7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353"/>
      <c r="M39" s="46"/>
      <c r="N39" s="50"/>
      <c r="O39" s="50"/>
    </row>
    <row r="40" spans="1:15" s="48" customFormat="1" ht="15.75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353"/>
      <c r="M40" s="46"/>
      <c r="N40" s="50"/>
      <c r="O40" s="50"/>
    </row>
    <row r="41" spans="1:15" s="48" customFormat="1" ht="15.7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353"/>
      <c r="M41" s="46"/>
      <c r="N41" s="50"/>
      <c r="O41" s="50"/>
    </row>
    <row r="42" spans="1:15" s="48" customFormat="1" ht="15.7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353"/>
      <c r="M42" s="46"/>
      <c r="N42" s="50"/>
      <c r="O42" s="50"/>
    </row>
    <row r="43" spans="1:15" s="48" customFormat="1" ht="15.7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353"/>
      <c r="M43" s="46"/>
      <c r="N43" s="50"/>
      <c r="O43" s="50"/>
    </row>
    <row r="44" spans="1:15" s="48" customFormat="1" ht="15.7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353"/>
      <c r="M44" s="46"/>
      <c r="N44" s="50"/>
      <c r="O44" s="50"/>
    </row>
    <row r="45" spans="1:15" s="48" customFormat="1" ht="15.75">
      <c r="A45" s="30"/>
      <c r="B45" s="352"/>
      <c r="C45" s="353"/>
      <c r="D45" s="353"/>
      <c r="E45" s="353"/>
      <c r="F45" s="353"/>
      <c r="G45" s="353"/>
      <c r="H45" s="353"/>
      <c r="I45" s="353"/>
      <c r="J45" s="353"/>
      <c r="K45" s="353"/>
      <c r="L45" s="353"/>
      <c r="M45" s="46"/>
      <c r="N45" s="50"/>
      <c r="O45" s="50"/>
    </row>
    <row r="46" spans="1:15" s="48" customFormat="1" ht="15.75">
      <c r="A46" s="30"/>
      <c r="B46" s="352"/>
      <c r="C46" s="353"/>
      <c r="D46" s="353"/>
      <c r="E46" s="353"/>
      <c r="F46" s="353"/>
      <c r="G46" s="353"/>
      <c r="H46" s="353"/>
      <c r="I46" s="353"/>
      <c r="J46" s="353"/>
      <c r="K46" s="353"/>
      <c r="L46" s="353"/>
      <c r="M46" s="46"/>
      <c r="N46" s="50"/>
      <c r="O46" s="50"/>
    </row>
    <row r="47" spans="1:15" s="48" customFormat="1" ht="15.75">
      <c r="A47" s="30"/>
      <c r="B47" s="352"/>
      <c r="C47" s="353"/>
      <c r="D47" s="353"/>
      <c r="E47" s="353"/>
      <c r="F47" s="353"/>
      <c r="G47" s="353"/>
      <c r="H47" s="353"/>
      <c r="I47" s="353"/>
      <c r="J47" s="362"/>
      <c r="K47" s="362"/>
      <c r="L47" s="362"/>
      <c r="M47" s="46"/>
      <c r="N47" s="50"/>
      <c r="O47" s="50"/>
    </row>
    <row r="48" spans="1:15" s="48" customFormat="1" ht="15.7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353"/>
      <c r="M48" s="46"/>
      <c r="N48" s="50"/>
      <c r="O48" s="50"/>
    </row>
    <row r="49" spans="1:15" s="48" customFormat="1" ht="15.7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353"/>
      <c r="M49" s="46"/>
      <c r="N49" s="50"/>
      <c r="O49" s="50"/>
    </row>
    <row r="50" spans="1:15" s="48" customFormat="1" ht="15.75">
      <c r="A50" s="30"/>
      <c r="B50" s="352"/>
      <c r="C50" s="353"/>
      <c r="D50" s="353"/>
      <c r="E50" s="353"/>
      <c r="F50" s="353"/>
      <c r="G50" s="353"/>
      <c r="H50" s="353"/>
      <c r="I50" s="353"/>
      <c r="J50" s="353"/>
      <c r="K50" s="353"/>
      <c r="L50" s="353"/>
      <c r="M50" s="46"/>
      <c r="N50" s="50"/>
      <c r="O50" s="50"/>
    </row>
    <row r="51" spans="1:15" s="48" customFormat="1" ht="15.75">
      <c r="A51" s="421"/>
      <c r="B51" s="420"/>
      <c r="C51" s="420"/>
      <c r="D51" s="420"/>
      <c r="E51" s="420"/>
      <c r="F51" s="420"/>
      <c r="G51" s="420"/>
      <c r="H51" s="420"/>
      <c r="I51" s="420"/>
      <c r="J51" s="420"/>
      <c r="K51" s="420"/>
      <c r="L51" s="420"/>
      <c r="M51" s="46"/>
      <c r="N51" s="50"/>
      <c r="O51" s="50"/>
    </row>
    <row r="52" spans="1:15" s="48" customFormat="1" ht="15.75">
      <c r="A52" s="421"/>
      <c r="B52" s="420"/>
      <c r="C52" s="420"/>
      <c r="D52" s="420"/>
      <c r="E52" s="420"/>
      <c r="F52" s="420"/>
      <c r="G52" s="420"/>
      <c r="H52" s="420"/>
      <c r="I52" s="420"/>
      <c r="J52" s="420"/>
      <c r="K52" s="420"/>
      <c r="L52" s="420"/>
      <c r="M52" s="46"/>
      <c r="N52" s="50"/>
      <c r="O52" s="50"/>
    </row>
    <row r="53" spans="1:15" s="48" customFormat="1" ht="15.75">
      <c r="A53" s="421"/>
      <c r="B53" s="420"/>
      <c r="C53" s="420"/>
      <c r="D53" s="420"/>
      <c r="E53" s="420"/>
      <c r="F53" s="420"/>
      <c r="G53" s="420"/>
      <c r="H53" s="420"/>
      <c r="I53" s="420"/>
      <c r="J53" s="420"/>
      <c r="K53" s="420"/>
      <c r="L53" s="420"/>
      <c r="M53" s="46"/>
      <c r="N53" s="55"/>
      <c r="O53" s="55"/>
    </row>
    <row r="54" spans="1:15" s="48" customFormat="1" ht="15.75">
      <c r="A54" s="422"/>
      <c r="B54" s="420"/>
      <c r="C54" s="420"/>
      <c r="D54" s="420"/>
      <c r="E54" s="420"/>
      <c r="F54" s="420"/>
      <c r="G54" s="420"/>
      <c r="H54" s="420"/>
      <c r="I54" s="420"/>
      <c r="J54" s="420"/>
      <c r="K54" s="420"/>
      <c r="L54" s="420"/>
      <c r="M54" s="46"/>
      <c r="N54" s="55"/>
      <c r="O54" s="55"/>
    </row>
    <row r="55" spans="1:15" s="48" customFormat="1" ht="15.75">
      <c r="A55" s="421"/>
      <c r="B55" s="420"/>
      <c r="C55" s="420"/>
      <c r="D55" s="420"/>
      <c r="E55" s="420"/>
      <c r="F55" s="420"/>
      <c r="G55" s="420"/>
      <c r="H55" s="420"/>
      <c r="I55" s="420"/>
      <c r="J55" s="420"/>
      <c r="K55" s="420"/>
      <c r="L55" s="420"/>
      <c r="M55" s="46"/>
      <c r="N55" s="55"/>
      <c r="O55" s="55"/>
    </row>
    <row r="56" spans="1:17" s="48" customFormat="1" ht="15.75">
      <c r="A56" s="421"/>
      <c r="B56" s="420"/>
      <c r="C56" s="420"/>
      <c r="D56" s="420"/>
      <c r="E56" s="420"/>
      <c r="F56" s="420"/>
      <c r="G56" s="420"/>
      <c r="H56" s="420"/>
      <c r="I56" s="420"/>
      <c r="J56" s="420"/>
      <c r="K56" s="420"/>
      <c r="L56" s="420"/>
      <c r="M56" s="46"/>
      <c r="N56" s="55"/>
      <c r="O56" s="55"/>
      <c r="P56" s="55"/>
      <c r="Q56" s="55"/>
    </row>
    <row r="57" spans="1:17" s="48" customFormat="1" ht="15.75">
      <c r="A57" s="421"/>
      <c r="B57" s="420"/>
      <c r="C57" s="420"/>
      <c r="D57" s="420"/>
      <c r="E57" s="420"/>
      <c r="F57" s="420"/>
      <c r="G57" s="420"/>
      <c r="H57" s="420"/>
      <c r="I57" s="420"/>
      <c r="J57" s="420"/>
      <c r="K57" s="420"/>
      <c r="L57" s="420"/>
      <c r="M57" s="46"/>
      <c r="N57" s="50"/>
      <c r="O57" s="50"/>
      <c r="P57" s="55"/>
      <c r="Q57" s="55"/>
    </row>
    <row r="58" spans="1:17" s="48" customFormat="1" ht="15.75">
      <c r="A58" s="421"/>
      <c r="B58" s="420"/>
      <c r="C58" s="420"/>
      <c r="D58" s="420"/>
      <c r="E58" s="420"/>
      <c r="F58" s="420"/>
      <c r="G58" s="420"/>
      <c r="H58" s="420"/>
      <c r="I58" s="420"/>
      <c r="J58" s="420"/>
      <c r="K58" s="420"/>
      <c r="L58" s="420"/>
      <c r="M58" s="46"/>
      <c r="N58" s="55"/>
      <c r="O58" s="55"/>
      <c r="P58" s="55"/>
      <c r="Q58" s="55"/>
    </row>
    <row r="59" spans="1:17" s="48" customFormat="1" ht="15.75">
      <c r="A59" s="421"/>
      <c r="B59" s="420"/>
      <c r="C59" s="420"/>
      <c r="D59" s="420"/>
      <c r="E59" s="420"/>
      <c r="F59" s="420"/>
      <c r="G59" s="420"/>
      <c r="H59" s="420"/>
      <c r="I59" s="420"/>
      <c r="J59" s="420"/>
      <c r="K59" s="420"/>
      <c r="L59" s="420"/>
      <c r="M59" s="46"/>
      <c r="N59" s="50"/>
      <c r="O59" s="50"/>
      <c r="P59" s="55"/>
      <c r="Q59" s="55"/>
    </row>
    <row r="60" spans="1:17" s="48" customFormat="1" ht="15.75">
      <c r="A60" s="421"/>
      <c r="B60" s="420"/>
      <c r="C60" s="420"/>
      <c r="D60" s="420"/>
      <c r="E60" s="420"/>
      <c r="F60" s="420"/>
      <c r="G60" s="420"/>
      <c r="H60" s="420"/>
      <c r="I60" s="420"/>
      <c r="J60" s="420"/>
      <c r="K60" s="420"/>
      <c r="L60" s="420"/>
      <c r="M60" s="46"/>
      <c r="N60" s="55"/>
      <c r="O60" s="55"/>
      <c r="P60" s="55"/>
      <c r="Q60" s="55"/>
    </row>
    <row r="61" spans="1:17" s="48" customFormat="1" ht="15.75">
      <c r="A61" s="421"/>
      <c r="B61" s="420"/>
      <c r="C61" s="420"/>
      <c r="D61" s="420"/>
      <c r="E61" s="420"/>
      <c r="F61" s="420"/>
      <c r="G61" s="420"/>
      <c r="H61" s="420"/>
      <c r="I61" s="420"/>
      <c r="J61" s="420"/>
      <c r="K61" s="420"/>
      <c r="L61" s="420"/>
      <c r="M61" s="46"/>
      <c r="N61" s="50"/>
      <c r="O61" s="50"/>
      <c r="P61" s="55"/>
      <c r="Q61" s="55"/>
    </row>
    <row r="62" spans="1:17" s="48" customFormat="1" ht="15.75">
      <c r="A62" s="421"/>
      <c r="B62" s="420"/>
      <c r="C62" s="420"/>
      <c r="D62" s="420"/>
      <c r="E62" s="420"/>
      <c r="F62" s="420"/>
      <c r="G62" s="420"/>
      <c r="H62" s="420"/>
      <c r="I62" s="420"/>
      <c r="J62" s="420"/>
      <c r="K62" s="420"/>
      <c r="L62" s="420"/>
      <c r="M62" s="46"/>
      <c r="N62" s="55"/>
      <c r="O62" s="55"/>
      <c r="P62" s="55"/>
      <c r="Q62" s="55"/>
    </row>
    <row r="63" spans="1:17" s="48" customFormat="1" ht="15.75">
      <c r="A63" s="421"/>
      <c r="B63" s="420"/>
      <c r="C63" s="420"/>
      <c r="D63" s="420"/>
      <c r="E63" s="420"/>
      <c r="F63" s="420"/>
      <c r="G63" s="420"/>
      <c r="H63" s="420"/>
      <c r="I63" s="420"/>
      <c r="J63" s="420"/>
      <c r="K63" s="420"/>
      <c r="L63" s="420"/>
      <c r="M63" s="46"/>
      <c r="N63" s="55"/>
      <c r="O63" s="55"/>
      <c r="P63" s="55"/>
      <c r="Q63" s="55"/>
    </row>
    <row r="64" spans="1:17" s="48" customFormat="1" ht="15.75">
      <c r="A64" s="421"/>
      <c r="B64" s="420"/>
      <c r="C64" s="420"/>
      <c r="D64" s="420"/>
      <c r="E64" s="420"/>
      <c r="F64" s="420"/>
      <c r="G64" s="420"/>
      <c r="H64" s="420"/>
      <c r="I64" s="420"/>
      <c r="J64" s="420"/>
      <c r="K64" s="420"/>
      <c r="L64" s="420"/>
      <c r="M64" s="46"/>
      <c r="N64" s="50"/>
      <c r="O64" s="50"/>
      <c r="P64" s="55"/>
      <c r="Q64" s="55"/>
    </row>
    <row r="65" spans="1:17" s="48" customFormat="1" ht="15.75">
      <c r="A65" s="421"/>
      <c r="B65" s="420"/>
      <c r="C65" s="420"/>
      <c r="D65" s="420"/>
      <c r="E65" s="420"/>
      <c r="F65" s="420"/>
      <c r="G65" s="420"/>
      <c r="H65" s="420"/>
      <c r="I65" s="420"/>
      <c r="J65" s="420"/>
      <c r="K65" s="420"/>
      <c r="L65" s="420"/>
      <c r="M65" s="46"/>
      <c r="N65" s="50"/>
      <c r="O65" s="50"/>
      <c r="P65" s="55"/>
      <c r="Q65" s="55"/>
    </row>
    <row r="66" spans="1:17" s="48" customFormat="1" ht="15.75">
      <c r="A66" s="421"/>
      <c r="B66" s="420"/>
      <c r="C66" s="420"/>
      <c r="D66" s="420"/>
      <c r="E66" s="420"/>
      <c r="F66" s="420"/>
      <c r="G66" s="420"/>
      <c r="H66" s="420"/>
      <c r="I66" s="420"/>
      <c r="J66" s="420"/>
      <c r="K66" s="420"/>
      <c r="L66" s="420"/>
      <c r="M66" s="46"/>
      <c r="N66" s="50"/>
      <c r="O66" s="50"/>
      <c r="P66" s="55"/>
      <c r="Q66" s="55"/>
    </row>
    <row r="67" spans="1:17" s="48" customFormat="1" ht="15.75">
      <c r="A67" s="421"/>
      <c r="B67" s="420"/>
      <c r="C67" s="420"/>
      <c r="D67" s="420"/>
      <c r="E67" s="420"/>
      <c r="F67" s="420"/>
      <c r="G67" s="420"/>
      <c r="H67" s="420"/>
      <c r="I67" s="420"/>
      <c r="J67" s="420"/>
      <c r="K67" s="420"/>
      <c r="L67" s="420"/>
      <c r="M67" s="46"/>
      <c r="N67" s="50"/>
      <c r="O67" s="50"/>
      <c r="P67" s="55"/>
      <c r="Q67" s="55"/>
    </row>
    <row r="68" spans="1:17" s="48" customFormat="1" ht="15.75">
      <c r="A68" s="421"/>
      <c r="B68" s="420"/>
      <c r="C68" s="420"/>
      <c r="D68" s="420"/>
      <c r="E68" s="420"/>
      <c r="F68" s="420"/>
      <c r="G68" s="420"/>
      <c r="H68" s="420"/>
      <c r="I68" s="420"/>
      <c r="J68" s="420"/>
      <c r="K68" s="420"/>
      <c r="L68" s="420"/>
      <c r="M68" s="46"/>
      <c r="N68" s="44"/>
      <c r="O68" s="44"/>
      <c r="P68" s="55"/>
      <c r="Q68" s="55"/>
    </row>
    <row r="69" spans="1:17" s="48" customFormat="1" ht="15.75">
      <c r="A69" s="421"/>
      <c r="B69" s="420"/>
      <c r="C69" s="420"/>
      <c r="D69" s="420"/>
      <c r="E69" s="420"/>
      <c r="F69" s="420"/>
      <c r="G69" s="420"/>
      <c r="H69" s="420"/>
      <c r="I69" s="420"/>
      <c r="J69" s="420"/>
      <c r="K69" s="420"/>
      <c r="L69" s="420"/>
      <c r="M69" s="46"/>
      <c r="N69" s="57"/>
      <c r="O69" s="57"/>
      <c r="P69" s="55"/>
      <c r="Q69" s="55"/>
    </row>
    <row r="70" spans="1:17" ht="15.75">
      <c r="A70" s="421"/>
      <c r="B70" s="420"/>
      <c r="C70" s="420"/>
      <c r="D70" s="420"/>
      <c r="E70" s="420"/>
      <c r="F70" s="420"/>
      <c r="G70" s="420"/>
      <c r="H70" s="420"/>
      <c r="I70" s="420"/>
      <c r="J70" s="420"/>
      <c r="K70" s="420"/>
      <c r="L70" s="420"/>
      <c r="M70" s="46"/>
      <c r="N70" s="30"/>
      <c r="O70" s="30"/>
      <c r="P70" s="30"/>
      <c r="Q70" s="30"/>
    </row>
    <row r="71" spans="1:17" ht="15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</row>
    <row r="72" spans="1:17" ht="15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</row>
    <row r="73" spans="1:17" ht="15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</row>
    <row r="74" spans="1:17" ht="15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</row>
    <row r="75" spans="1:17" ht="15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</row>
    <row r="76" spans="1:17" ht="15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</row>
    <row r="77" spans="1:17" ht="15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</row>
    <row r="78" spans="1:17" ht="15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</row>
    <row r="79" spans="1:17" ht="15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</row>
    <row r="80" spans="1:17" ht="15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</row>
    <row r="81" spans="1:17" ht="15.75">
      <c r="A81" s="355"/>
      <c r="B81" s="72"/>
      <c r="C81" s="356"/>
      <c r="D81" s="356"/>
      <c r="E81" s="356"/>
      <c r="F81" s="356"/>
      <c r="G81" s="356"/>
      <c r="H81" s="356"/>
      <c r="I81" s="356"/>
      <c r="J81" s="356"/>
      <c r="K81" s="353"/>
      <c r="L81" s="353"/>
      <c r="M81" s="30"/>
      <c r="N81" s="30"/>
      <c r="O81" s="30"/>
      <c r="P81" s="30"/>
      <c r="Q81" s="30"/>
    </row>
    <row r="82" spans="1:17" ht="15.75">
      <c r="A82" s="355"/>
      <c r="B82" s="72"/>
      <c r="C82" s="356"/>
      <c r="D82" s="356"/>
      <c r="E82" s="356"/>
      <c r="F82" s="356"/>
      <c r="G82" s="356"/>
      <c r="H82" s="356"/>
      <c r="I82" s="356"/>
      <c r="J82" s="356"/>
      <c r="K82" s="353"/>
      <c r="L82" s="353"/>
      <c r="M82" s="30"/>
      <c r="N82" s="30"/>
      <c r="O82" s="30"/>
      <c r="P82" s="30"/>
      <c r="Q82" s="30"/>
    </row>
    <row r="83" spans="1:17" ht="15.75">
      <c r="A83" s="355"/>
      <c r="B83" s="72"/>
      <c r="C83" s="356"/>
      <c r="D83" s="356"/>
      <c r="E83" s="356"/>
      <c r="F83" s="356"/>
      <c r="G83" s="356"/>
      <c r="H83" s="356"/>
      <c r="I83" s="356"/>
      <c r="J83" s="356"/>
      <c r="K83" s="353"/>
      <c r="L83" s="353"/>
      <c r="M83" s="30"/>
      <c r="N83" s="30"/>
      <c r="O83" s="30"/>
      <c r="P83" s="30"/>
      <c r="Q83" s="30"/>
    </row>
    <row r="84" spans="1:17" ht="15.75">
      <c r="A84" s="355"/>
      <c r="B84" s="72"/>
      <c r="C84" s="356"/>
      <c r="D84" s="356"/>
      <c r="E84" s="356"/>
      <c r="F84" s="356"/>
      <c r="G84" s="356"/>
      <c r="H84" s="356"/>
      <c r="I84" s="356"/>
      <c r="J84" s="356"/>
      <c r="K84" s="353"/>
      <c r="L84" s="353"/>
      <c r="M84" s="30"/>
      <c r="N84" s="30"/>
      <c r="O84" s="30"/>
      <c r="P84" s="30"/>
      <c r="Q84" s="30"/>
    </row>
    <row r="85" spans="1:17" ht="15.75">
      <c r="A85" s="355"/>
      <c r="B85" s="72"/>
      <c r="C85" s="356"/>
      <c r="D85" s="356"/>
      <c r="E85" s="356"/>
      <c r="F85" s="356"/>
      <c r="G85" s="356"/>
      <c r="H85" s="356"/>
      <c r="I85" s="356"/>
      <c r="J85" s="356"/>
      <c r="K85" s="353"/>
      <c r="L85" s="353"/>
      <c r="M85" s="30"/>
      <c r="N85" s="30"/>
      <c r="O85" s="30"/>
      <c r="P85" s="30"/>
      <c r="Q85" s="30"/>
    </row>
    <row r="86" spans="1:17" ht="15.75">
      <c r="A86" s="355"/>
      <c r="B86" s="72"/>
      <c r="C86" s="356"/>
      <c r="D86" s="356"/>
      <c r="E86" s="356"/>
      <c r="F86" s="356"/>
      <c r="G86" s="356"/>
      <c r="H86" s="356"/>
      <c r="I86" s="356"/>
      <c r="J86" s="356"/>
      <c r="K86" s="353"/>
      <c r="L86" s="353"/>
      <c r="M86" s="30"/>
      <c r="N86" s="30"/>
      <c r="O86" s="30"/>
      <c r="P86" s="30"/>
      <c r="Q86" s="30"/>
    </row>
    <row r="87" spans="1:17" ht="15.75">
      <c r="A87" s="355"/>
      <c r="B87" s="72"/>
      <c r="C87" s="356"/>
      <c r="D87" s="356"/>
      <c r="E87" s="356"/>
      <c r="F87" s="356"/>
      <c r="G87" s="356"/>
      <c r="H87" s="356"/>
      <c r="I87" s="356"/>
      <c r="J87" s="356"/>
      <c r="K87" s="353"/>
      <c r="L87" s="353"/>
      <c r="M87" s="30"/>
      <c r="N87" s="30"/>
      <c r="O87" s="30"/>
      <c r="P87" s="30"/>
      <c r="Q87" s="30"/>
    </row>
    <row r="88" spans="1:17" ht="15.75">
      <c r="A88" s="355"/>
      <c r="B88" s="72"/>
      <c r="C88" s="356"/>
      <c r="D88" s="356"/>
      <c r="E88" s="356"/>
      <c r="F88" s="356"/>
      <c r="G88" s="356"/>
      <c r="H88" s="356"/>
      <c r="I88" s="356"/>
      <c r="J88" s="356"/>
      <c r="K88" s="353"/>
      <c r="L88" s="353"/>
      <c r="M88" s="30"/>
      <c r="N88" s="30"/>
      <c r="O88" s="30"/>
      <c r="P88" s="30"/>
      <c r="Q88" s="30"/>
    </row>
    <row r="89" spans="1:17" ht="15.75">
      <c r="A89" s="355"/>
      <c r="B89" s="72"/>
      <c r="C89" s="356"/>
      <c r="D89" s="356"/>
      <c r="E89" s="356"/>
      <c r="F89" s="356"/>
      <c r="G89" s="356"/>
      <c r="H89" s="356"/>
      <c r="I89" s="356"/>
      <c r="J89" s="356"/>
      <c r="K89" s="353"/>
      <c r="L89" s="353"/>
      <c r="M89" s="30"/>
      <c r="N89" s="30"/>
      <c r="O89" s="30"/>
      <c r="P89" s="30"/>
      <c r="Q89" s="30"/>
    </row>
    <row r="90" spans="1:17" ht="15.75">
      <c r="A90" s="30"/>
      <c r="B90" s="72"/>
      <c r="C90" s="356"/>
      <c r="D90" s="356"/>
      <c r="E90" s="356"/>
      <c r="F90" s="356"/>
      <c r="G90" s="356"/>
      <c r="H90" s="356"/>
      <c r="I90" s="356"/>
      <c r="J90" s="356"/>
      <c r="K90" s="356"/>
      <c r="L90" s="356"/>
      <c r="M90" s="30"/>
      <c r="N90" s="57"/>
      <c r="O90" s="57"/>
      <c r="P90" s="30"/>
      <c r="Q90" s="30"/>
    </row>
    <row r="91" spans="1:17" ht="15.75">
      <c r="A91" s="59"/>
      <c r="B91" s="44"/>
      <c r="C91" s="44"/>
      <c r="D91" s="44"/>
      <c r="E91" s="44"/>
      <c r="F91" s="44"/>
      <c r="G91" s="44"/>
      <c r="H91" s="44"/>
      <c r="I91" s="44"/>
      <c r="J91" s="30"/>
      <c r="K91" s="30"/>
      <c r="L91" s="30"/>
      <c r="M91" s="56"/>
      <c r="N91" s="57"/>
      <c r="O91" s="57"/>
      <c r="P91" s="30"/>
      <c r="Q91" s="30"/>
    </row>
    <row r="92" spans="1:17" ht="15.75">
      <c r="A92" s="59"/>
      <c r="B92" s="44"/>
      <c r="C92" s="44"/>
      <c r="D92" s="44"/>
      <c r="E92" s="44"/>
      <c r="F92" s="44"/>
      <c r="G92" s="44"/>
      <c r="H92" s="44"/>
      <c r="I92" s="44"/>
      <c r="J92" s="30"/>
      <c r="K92" s="30"/>
      <c r="L92" s="30"/>
      <c r="M92" s="56"/>
      <c r="N92" s="57"/>
      <c r="O92" s="57"/>
      <c r="P92" s="30"/>
      <c r="Q92" s="30"/>
    </row>
    <row r="93" spans="1:17" ht="15.75">
      <c r="A93" s="59"/>
      <c r="B93" s="44"/>
      <c r="C93" s="44"/>
      <c r="D93" s="44"/>
      <c r="E93" s="44"/>
      <c r="F93" s="44"/>
      <c r="G93" s="44"/>
      <c r="H93" s="44"/>
      <c r="I93" s="44"/>
      <c r="J93" s="30"/>
      <c r="K93" s="30"/>
      <c r="L93" s="30"/>
      <c r="M93" s="56"/>
      <c r="N93" s="57"/>
      <c r="O93" s="57"/>
      <c r="P93" s="30"/>
      <c r="Q93" s="30"/>
    </row>
    <row r="94" spans="1:17" ht="15.75">
      <c r="A94" s="59"/>
      <c r="B94" s="60"/>
      <c r="C94" s="60"/>
      <c r="D94" s="60"/>
      <c r="E94" s="60"/>
      <c r="F94" s="60"/>
      <c r="G94" s="61"/>
      <c r="H94" s="61"/>
      <c r="I94" s="30"/>
      <c r="J94" s="30"/>
      <c r="K94" s="30"/>
      <c r="L94" s="30"/>
      <c r="M94" s="30"/>
      <c r="N94" s="57"/>
      <c r="O94" s="57"/>
      <c r="P94" s="30"/>
      <c r="Q94" s="30"/>
    </row>
    <row r="95" spans="1:17" ht="15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62"/>
      <c r="N95" s="63"/>
      <c r="O95" s="63"/>
      <c r="P95" s="30"/>
      <c r="Q95" s="30"/>
    </row>
    <row r="96" spans="1:17" ht="15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62"/>
      <c r="N96" s="63"/>
      <c r="O96" s="63"/>
      <c r="P96" s="30"/>
      <c r="Q96" s="30"/>
    </row>
    <row r="97" spans="1:17" ht="15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62"/>
      <c r="N97" s="63"/>
      <c r="O97" s="63"/>
      <c r="P97" s="30"/>
      <c r="Q97" s="30"/>
    </row>
    <row r="98" spans="1:17" ht="15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62"/>
      <c r="N98" s="63"/>
      <c r="O98" s="63"/>
      <c r="P98" s="30"/>
      <c r="Q98" s="30"/>
    </row>
    <row r="99" spans="1:17" ht="15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62"/>
      <c r="N99" s="63"/>
      <c r="O99" s="63"/>
      <c r="P99" s="30"/>
      <c r="Q99" s="30"/>
    </row>
    <row r="100" spans="1:17" ht="15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62"/>
      <c r="N100" s="63"/>
      <c r="O100" s="63"/>
      <c r="P100" s="30"/>
      <c r="Q100" s="30"/>
    </row>
    <row r="101" spans="1:17" ht="15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62"/>
      <c r="N101" s="63"/>
      <c r="O101" s="63"/>
      <c r="P101" s="30"/>
      <c r="Q101" s="30"/>
    </row>
    <row r="102" spans="1:15" ht="15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62"/>
      <c r="N102" s="63"/>
      <c r="O102" s="63"/>
    </row>
    <row r="103" spans="1:15" ht="15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62"/>
      <c r="N103" s="63"/>
      <c r="O103" s="63"/>
    </row>
    <row r="104" spans="1:15" ht="15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62"/>
      <c r="N104" s="63"/>
      <c r="O104" s="63"/>
    </row>
    <row r="105" spans="1:15" ht="15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62"/>
      <c r="N105" s="63"/>
      <c r="O105" s="63"/>
    </row>
    <row r="106" spans="1:15" ht="15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62"/>
      <c r="N106" s="63"/>
      <c r="O106" s="63"/>
    </row>
    <row r="107" spans="1:15" ht="15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62"/>
      <c r="N107" s="63"/>
      <c r="O107" s="63"/>
    </row>
    <row r="108" spans="1:15" ht="15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62"/>
      <c r="N108" s="63"/>
      <c r="O108" s="63"/>
    </row>
    <row r="109" spans="1:15" ht="15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62"/>
      <c r="N109" s="63"/>
      <c r="O109" s="63"/>
    </row>
    <row r="110" spans="1:15" ht="15.75">
      <c r="A110" s="30"/>
      <c r="B110" s="64"/>
      <c r="C110" s="64"/>
      <c r="D110" s="64"/>
      <c r="E110" s="64"/>
      <c r="F110" s="64"/>
      <c r="G110" s="64"/>
      <c r="H110" s="62"/>
      <c r="I110" s="30"/>
      <c r="J110" s="30"/>
      <c r="K110" s="30"/>
      <c r="L110" s="30"/>
      <c r="M110" s="62"/>
      <c r="N110" s="63"/>
      <c r="O110" s="63"/>
    </row>
    <row r="111" spans="1:15" ht="15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62"/>
      <c r="N111" s="63"/>
      <c r="O111" s="63"/>
    </row>
    <row r="112" spans="1:15" ht="15.75">
      <c r="A112" s="30"/>
      <c r="B112" s="64"/>
      <c r="C112" s="64"/>
      <c r="D112" s="64"/>
      <c r="E112" s="64"/>
      <c r="F112" s="64"/>
      <c r="G112" s="64"/>
      <c r="H112" s="62"/>
      <c r="I112" s="30"/>
      <c r="J112" s="30"/>
      <c r="K112" s="30"/>
      <c r="L112" s="30"/>
      <c r="M112" s="62"/>
      <c r="N112" s="63"/>
      <c r="O112" s="63"/>
    </row>
    <row r="113" spans="1:15" ht="15.75">
      <c r="A113" s="30"/>
      <c r="B113" s="64"/>
      <c r="C113" s="64"/>
      <c r="D113" s="64"/>
      <c r="E113" s="64"/>
      <c r="F113" s="64"/>
      <c r="G113" s="64"/>
      <c r="H113" s="62"/>
      <c r="I113" s="30"/>
      <c r="J113" s="30"/>
      <c r="K113" s="30"/>
      <c r="L113" s="30"/>
      <c r="M113" s="62"/>
      <c r="N113" s="63"/>
      <c r="O113" s="63"/>
    </row>
    <row r="114" spans="1:15" ht="15.75">
      <c r="A114" s="30"/>
      <c r="B114" s="65"/>
      <c r="C114" s="65"/>
      <c r="D114" s="65"/>
      <c r="E114" s="65"/>
      <c r="F114" s="65"/>
      <c r="G114" s="65"/>
      <c r="H114" s="62"/>
      <c r="I114" s="30"/>
      <c r="J114" s="30"/>
      <c r="K114" s="30"/>
      <c r="L114" s="30"/>
      <c r="M114" s="62"/>
      <c r="N114" s="63"/>
      <c r="O114" s="63"/>
    </row>
    <row r="115" spans="1:15" ht="15.75">
      <c r="A115" s="66"/>
      <c r="B115" s="60"/>
      <c r="C115" s="60"/>
      <c r="D115" s="60"/>
      <c r="E115" s="60"/>
      <c r="F115" s="60"/>
      <c r="G115" s="61"/>
      <c r="H115" s="61"/>
      <c r="I115" s="62"/>
      <c r="J115" s="30"/>
      <c r="K115" s="30"/>
      <c r="L115" s="30"/>
      <c r="M115" s="30"/>
      <c r="N115" s="57"/>
      <c r="O115" s="57"/>
    </row>
    <row r="116" spans="1:15" ht="15.75">
      <c r="A116" s="59"/>
      <c r="B116" s="60"/>
      <c r="C116" s="60"/>
      <c r="D116" s="60"/>
      <c r="E116" s="60"/>
      <c r="F116" s="60"/>
      <c r="G116" s="61"/>
      <c r="H116" s="61"/>
      <c r="I116" s="61"/>
      <c r="J116" s="30"/>
      <c r="K116" s="30"/>
      <c r="L116" s="30"/>
      <c r="M116" s="30"/>
      <c r="N116" s="57"/>
      <c r="O116" s="68"/>
    </row>
    <row r="117" spans="1:15" ht="15.75">
      <c r="A117" s="30"/>
      <c r="B117" s="65"/>
      <c r="C117" s="65"/>
      <c r="D117" s="65"/>
      <c r="E117" s="65"/>
      <c r="F117" s="65"/>
      <c r="G117" s="65"/>
      <c r="H117" s="65"/>
      <c r="I117" s="65"/>
      <c r="J117" s="30"/>
      <c r="K117" s="30"/>
      <c r="L117" s="30"/>
      <c r="M117" s="69"/>
      <c r="N117" s="63"/>
      <c r="O117" s="70"/>
    </row>
    <row r="118" spans="1:15" ht="15.75">
      <c r="A118" s="30"/>
      <c r="B118" s="65"/>
      <c r="C118" s="65"/>
      <c r="D118" s="65"/>
      <c r="E118" s="65"/>
      <c r="F118" s="65"/>
      <c r="G118" s="65"/>
      <c r="H118" s="65"/>
      <c r="I118" s="65"/>
      <c r="J118" s="30"/>
      <c r="K118" s="30"/>
      <c r="L118" s="30"/>
      <c r="M118" s="69"/>
      <c r="N118" s="63"/>
      <c r="O118" s="70"/>
    </row>
    <row r="119" spans="1:15" ht="15.75">
      <c r="A119" s="30"/>
      <c r="B119" s="65"/>
      <c r="C119" s="65"/>
      <c r="D119" s="65"/>
      <c r="E119" s="65"/>
      <c r="F119" s="65"/>
      <c r="G119" s="65"/>
      <c r="H119" s="65"/>
      <c r="I119" s="65"/>
      <c r="J119" s="30"/>
      <c r="K119" s="30"/>
      <c r="L119" s="30"/>
      <c r="M119" s="69"/>
      <c r="N119" s="63"/>
      <c r="O119" s="70"/>
    </row>
    <row r="120" spans="1:15" ht="15.75">
      <c r="A120" s="30"/>
      <c r="B120" s="65"/>
      <c r="C120" s="65"/>
      <c r="D120" s="65"/>
      <c r="E120" s="65"/>
      <c r="F120" s="65"/>
      <c r="G120" s="65"/>
      <c r="H120" s="65"/>
      <c r="I120" s="65"/>
      <c r="J120" s="30"/>
      <c r="K120" s="30"/>
      <c r="L120" s="30"/>
      <c r="M120" s="69"/>
      <c r="N120" s="63"/>
      <c r="O120" s="70"/>
    </row>
    <row r="121" spans="1:15" ht="15.75">
      <c r="A121" s="30"/>
      <c r="B121" s="65"/>
      <c r="C121" s="65"/>
      <c r="D121" s="65"/>
      <c r="E121" s="65"/>
      <c r="F121" s="65"/>
      <c r="G121" s="65"/>
      <c r="H121" s="65"/>
      <c r="I121" s="65"/>
      <c r="J121" s="30"/>
      <c r="K121" s="30"/>
      <c r="L121" s="30"/>
      <c r="M121" s="69"/>
      <c r="N121" s="63"/>
      <c r="O121" s="70"/>
    </row>
    <row r="122" spans="1:15" ht="15.75">
      <c r="A122" s="30"/>
      <c r="B122" s="65"/>
      <c r="C122" s="65"/>
      <c r="D122" s="65"/>
      <c r="E122" s="65"/>
      <c r="F122" s="65"/>
      <c r="G122" s="65"/>
      <c r="H122" s="65"/>
      <c r="I122" s="65"/>
      <c r="J122" s="30"/>
      <c r="K122" s="30"/>
      <c r="L122" s="30"/>
      <c r="M122" s="69"/>
      <c r="N122" s="63"/>
      <c r="O122" s="70"/>
    </row>
    <row r="123" spans="1:15" ht="15.75">
      <c r="A123" s="30"/>
      <c r="B123" s="65"/>
      <c r="C123" s="65"/>
      <c r="D123" s="65"/>
      <c r="E123" s="65"/>
      <c r="F123" s="65"/>
      <c r="G123" s="65"/>
      <c r="H123" s="65"/>
      <c r="I123" s="65"/>
      <c r="J123" s="30"/>
      <c r="K123" s="30"/>
      <c r="L123" s="30"/>
      <c r="M123" s="69"/>
      <c r="N123" s="63"/>
      <c r="O123" s="70"/>
    </row>
    <row r="124" spans="1:15" ht="15.75">
      <c r="A124" s="30"/>
      <c r="B124" s="65"/>
      <c r="C124" s="65"/>
      <c r="D124" s="65"/>
      <c r="E124" s="65"/>
      <c r="F124" s="65"/>
      <c r="G124" s="65"/>
      <c r="H124" s="65"/>
      <c r="I124" s="65"/>
      <c r="J124" s="30"/>
      <c r="K124" s="30"/>
      <c r="L124" s="30"/>
      <c r="M124" s="69"/>
      <c r="N124" s="63"/>
      <c r="O124" s="70"/>
    </row>
    <row r="125" spans="1:15" ht="15.75">
      <c r="A125" s="30"/>
      <c r="B125" s="65"/>
      <c r="C125" s="65"/>
      <c r="D125" s="65"/>
      <c r="E125" s="65"/>
      <c r="F125" s="65"/>
      <c r="G125" s="65"/>
      <c r="H125" s="65"/>
      <c r="I125" s="65"/>
      <c r="J125" s="30"/>
      <c r="K125" s="30"/>
      <c r="L125" s="30"/>
      <c r="M125" s="69"/>
      <c r="N125" s="63"/>
      <c r="O125" s="70"/>
    </row>
    <row r="126" spans="1:15" ht="15.75">
      <c r="A126" s="30"/>
      <c r="B126" s="352"/>
      <c r="C126" s="352"/>
      <c r="D126" s="65"/>
      <c r="E126" s="65"/>
      <c r="F126" s="65"/>
      <c r="G126" s="65"/>
      <c r="H126" s="65"/>
      <c r="I126" s="65"/>
      <c r="J126" s="30"/>
      <c r="K126" s="30"/>
      <c r="L126" s="30"/>
      <c r="M126" s="69"/>
      <c r="N126" s="63"/>
      <c r="O126" s="70"/>
    </row>
    <row r="127" spans="1:15" ht="15.75">
      <c r="A127" s="30"/>
      <c r="B127" s="65"/>
      <c r="C127" s="65"/>
      <c r="D127" s="65"/>
      <c r="E127" s="65"/>
      <c r="F127" s="65"/>
      <c r="G127" s="65"/>
      <c r="H127" s="65"/>
      <c r="I127" s="65"/>
      <c r="J127" s="30"/>
      <c r="K127" s="30"/>
      <c r="L127" s="30"/>
      <c r="M127" s="69"/>
      <c r="N127" s="63"/>
      <c r="O127" s="70"/>
    </row>
    <row r="128" spans="1:15" ht="15.75">
      <c r="A128" s="30"/>
      <c r="B128" s="65"/>
      <c r="C128" s="352"/>
      <c r="D128" s="65"/>
      <c r="E128" s="352"/>
      <c r="F128" s="65"/>
      <c r="G128" s="65"/>
      <c r="H128" s="65"/>
      <c r="I128" s="65"/>
      <c r="J128" s="30"/>
      <c r="K128" s="30"/>
      <c r="L128" s="30"/>
      <c r="M128" s="69"/>
      <c r="N128" s="63"/>
      <c r="O128" s="70"/>
    </row>
    <row r="129" spans="1:15" ht="15.75">
      <c r="A129" s="30"/>
      <c r="B129" s="65"/>
      <c r="C129" s="65"/>
      <c r="D129" s="65"/>
      <c r="E129" s="65"/>
      <c r="F129" s="65"/>
      <c r="G129" s="65"/>
      <c r="H129" s="65"/>
      <c r="I129" s="65"/>
      <c r="J129" s="30"/>
      <c r="K129" s="30"/>
      <c r="L129" s="30"/>
      <c r="M129" s="69"/>
      <c r="N129" s="63"/>
      <c r="O129" s="70"/>
    </row>
    <row r="130" spans="2:15" ht="15.75">
      <c r="B130" s="71"/>
      <c r="C130" s="71"/>
      <c r="D130" s="71"/>
      <c r="E130" s="71"/>
      <c r="F130" s="71"/>
      <c r="G130" s="58"/>
      <c r="H130" s="58"/>
      <c r="I130" s="65"/>
      <c r="M130" s="69"/>
      <c r="N130" s="70"/>
      <c r="O130" s="70"/>
    </row>
    <row r="131" spans="2:15" ht="15.75">
      <c r="B131" s="65"/>
      <c r="C131" s="65"/>
      <c r="D131" s="65"/>
      <c r="E131" s="65"/>
      <c r="F131" s="65"/>
      <c r="G131" s="58"/>
      <c r="H131" s="58"/>
      <c r="I131" s="65"/>
      <c r="M131" s="69"/>
      <c r="N131" s="70"/>
      <c r="O131" s="70"/>
    </row>
    <row r="132" spans="2:15" ht="15.75">
      <c r="B132" s="58"/>
      <c r="C132" s="58"/>
      <c r="D132" s="58"/>
      <c r="E132" s="58"/>
      <c r="F132" s="58"/>
      <c r="G132" s="58"/>
      <c r="H132" s="58"/>
      <c r="I132" s="65"/>
      <c r="M132" s="69"/>
      <c r="N132" s="70"/>
      <c r="O132" s="70"/>
    </row>
    <row r="133" spans="1:15" ht="15.75">
      <c r="A133" s="373"/>
      <c r="B133" s="58"/>
      <c r="C133" s="58"/>
      <c r="D133" s="58"/>
      <c r="E133" s="58"/>
      <c r="F133" s="58"/>
      <c r="G133" s="65"/>
      <c r="H133" s="65"/>
      <c r="I133" s="65"/>
      <c r="M133" s="69"/>
      <c r="N133" s="70"/>
      <c r="O133" s="70"/>
    </row>
    <row r="134" spans="1:15" ht="15.75">
      <c r="A134" s="373"/>
      <c r="B134" s="64"/>
      <c r="C134" s="64"/>
      <c r="D134" s="64"/>
      <c r="E134" s="64"/>
      <c r="F134" s="64"/>
      <c r="G134" s="65"/>
      <c r="H134" s="65"/>
      <c r="I134" s="65"/>
      <c r="M134" s="69"/>
      <c r="N134" s="63"/>
      <c r="O134" s="63"/>
    </row>
    <row r="135" spans="1:15" ht="15.75">
      <c r="A135" s="373"/>
      <c r="B135" s="65"/>
      <c r="C135" s="65"/>
      <c r="D135" s="65"/>
      <c r="E135" s="65"/>
      <c r="F135" s="65"/>
      <c r="G135" s="65"/>
      <c r="H135" s="65"/>
      <c r="I135" s="65"/>
      <c r="M135" s="69"/>
      <c r="N135" s="63"/>
      <c r="O135" s="63"/>
    </row>
    <row r="136" spans="1:15" ht="15.75">
      <c r="A136" s="373"/>
      <c r="B136" s="64"/>
      <c r="C136" s="64"/>
      <c r="D136" s="64"/>
      <c r="E136" s="64"/>
      <c r="F136" s="64"/>
      <c r="G136" s="65"/>
      <c r="H136" s="65"/>
      <c r="I136" s="65"/>
      <c r="M136" s="69"/>
      <c r="N136" s="63"/>
      <c r="O136" s="63"/>
    </row>
    <row r="137" spans="1:15" ht="15.75">
      <c r="A137" s="373"/>
      <c r="B137" s="65"/>
      <c r="C137" s="65"/>
      <c r="D137" s="65"/>
      <c r="E137" s="72"/>
      <c r="F137" s="72"/>
      <c r="G137" s="72"/>
      <c r="H137" s="72"/>
      <c r="I137" s="72"/>
      <c r="M137" s="30"/>
      <c r="N137" s="30"/>
      <c r="O137" s="30"/>
    </row>
    <row r="138" spans="1:13" ht="15.75">
      <c r="A138" s="373"/>
      <c r="B138" s="58"/>
      <c r="C138" s="58"/>
      <c r="D138" s="58"/>
      <c r="E138" s="74"/>
      <c r="F138" s="74"/>
      <c r="G138" s="74"/>
      <c r="H138" s="74"/>
      <c r="I138" s="72"/>
      <c r="M138" s="30"/>
    </row>
    <row r="139" spans="1:13" ht="15.75">
      <c r="A139" s="373"/>
      <c r="B139" s="58"/>
      <c r="C139" s="58"/>
      <c r="D139" s="58"/>
      <c r="E139" s="74"/>
      <c r="F139" s="74"/>
      <c r="G139" s="74"/>
      <c r="H139" s="74"/>
      <c r="I139" s="72"/>
      <c r="M139" s="30"/>
    </row>
    <row r="140" spans="1:13" ht="15.75">
      <c r="A140" s="373"/>
      <c r="B140" s="27"/>
      <c r="C140" s="27"/>
      <c r="D140" s="27"/>
      <c r="E140" s="27"/>
      <c r="F140" s="27"/>
      <c r="I140" s="30"/>
      <c r="M140" s="30"/>
    </row>
    <row r="141" spans="1:13" ht="15.75">
      <c r="A141" s="373"/>
      <c r="I141" s="30"/>
      <c r="M141" s="30"/>
    </row>
    <row r="142" spans="1:13" ht="15.75">
      <c r="A142" s="374"/>
      <c r="B142" s="58"/>
      <c r="C142" s="58"/>
      <c r="D142" s="58"/>
      <c r="E142" s="74"/>
      <c r="F142" s="74"/>
      <c r="G142" s="74"/>
      <c r="H142" s="74"/>
      <c r="I142" s="72"/>
      <c r="M142" s="30"/>
    </row>
    <row r="143" spans="1:13" ht="15.75">
      <c r="A143" s="373"/>
      <c r="B143" s="71"/>
      <c r="C143" s="71"/>
      <c r="D143" s="71"/>
      <c r="E143" s="71"/>
      <c r="F143" s="71"/>
      <c r="G143" s="71"/>
      <c r="H143" s="71"/>
      <c r="I143" s="64"/>
      <c r="M143" s="30"/>
    </row>
    <row r="144" spans="1:13" ht="15.75">
      <c r="A144" s="373"/>
      <c r="B144" s="71"/>
      <c r="C144" s="71"/>
      <c r="D144" s="71"/>
      <c r="E144" s="71"/>
      <c r="F144" s="71"/>
      <c r="G144" s="71"/>
      <c r="H144" s="71"/>
      <c r="I144" s="64"/>
      <c r="M144" s="30"/>
    </row>
    <row r="145" spans="1:13" ht="15.75">
      <c r="A145" s="373"/>
      <c r="B145" s="71"/>
      <c r="C145" s="71"/>
      <c r="D145" s="71"/>
      <c r="E145" s="71"/>
      <c r="F145" s="71"/>
      <c r="G145" s="71"/>
      <c r="H145" s="71"/>
      <c r="I145" s="64"/>
      <c r="M145" s="30"/>
    </row>
    <row r="146" spans="1:13" ht="15.75">
      <c r="A146" s="373"/>
      <c r="B146" s="71"/>
      <c r="C146" s="71"/>
      <c r="D146" s="71"/>
      <c r="E146" s="71"/>
      <c r="F146" s="71"/>
      <c r="G146" s="71"/>
      <c r="H146" s="71"/>
      <c r="I146" s="64"/>
      <c r="M146" s="30"/>
    </row>
    <row r="147" spans="1:13" ht="15.75">
      <c r="A147" s="373"/>
      <c r="B147" s="71"/>
      <c r="C147" s="71"/>
      <c r="D147" s="71"/>
      <c r="E147" s="71"/>
      <c r="F147" s="71"/>
      <c r="G147" s="71"/>
      <c r="H147" s="71"/>
      <c r="I147" s="64"/>
      <c r="M147" s="30"/>
    </row>
    <row r="148" spans="1:13" ht="15.75">
      <c r="A148" s="374"/>
      <c r="B148" s="71"/>
      <c r="C148" s="71"/>
      <c r="D148" s="71"/>
      <c r="E148" s="71"/>
      <c r="F148" s="71"/>
      <c r="G148" s="71"/>
      <c r="H148" s="71"/>
      <c r="I148" s="64"/>
      <c r="M148" s="30"/>
    </row>
    <row r="149" spans="1:13" ht="15.75">
      <c r="A149" s="374"/>
      <c r="B149" s="71"/>
      <c r="C149" s="71"/>
      <c r="D149" s="71"/>
      <c r="E149" s="71"/>
      <c r="F149" s="71"/>
      <c r="G149" s="71"/>
      <c r="H149" s="71"/>
      <c r="I149" s="64"/>
      <c r="M149" s="30"/>
    </row>
    <row r="150" spans="1:13" ht="15.75">
      <c r="A150" s="373"/>
      <c r="B150" s="71"/>
      <c r="C150" s="71"/>
      <c r="D150" s="71"/>
      <c r="E150" s="71"/>
      <c r="F150" s="71"/>
      <c r="G150" s="71"/>
      <c r="H150" s="71"/>
      <c r="I150" s="64"/>
      <c r="M150" s="30"/>
    </row>
    <row r="151" spans="1:13" ht="15.75">
      <c r="A151" s="374"/>
      <c r="B151" s="71"/>
      <c r="C151" s="71"/>
      <c r="D151" s="71"/>
      <c r="E151" s="71"/>
      <c r="F151" s="71"/>
      <c r="G151" s="71"/>
      <c r="H151" s="71"/>
      <c r="I151" s="64"/>
      <c r="M151" s="30"/>
    </row>
    <row r="152" spans="1:13" ht="15.75">
      <c r="A152" s="373"/>
      <c r="B152" s="71"/>
      <c r="C152" s="71"/>
      <c r="D152" s="71"/>
      <c r="E152" s="71"/>
      <c r="F152" s="71"/>
      <c r="G152" s="71"/>
      <c r="H152" s="71"/>
      <c r="I152" s="64"/>
      <c r="M152" s="30"/>
    </row>
    <row r="153" spans="2:13" ht="15.75">
      <c r="B153" s="71"/>
      <c r="C153" s="71"/>
      <c r="D153" s="71"/>
      <c r="E153" s="71"/>
      <c r="F153" s="71"/>
      <c r="G153" s="71"/>
      <c r="H153" s="71"/>
      <c r="I153" s="64"/>
      <c r="M153" s="30"/>
    </row>
    <row r="154" spans="2:13" ht="15.75">
      <c r="B154" s="71"/>
      <c r="C154" s="71"/>
      <c r="D154" s="71"/>
      <c r="E154" s="71"/>
      <c r="F154" s="71"/>
      <c r="G154" s="71"/>
      <c r="H154" s="71"/>
      <c r="I154" s="64"/>
      <c r="M154" s="30"/>
    </row>
    <row r="155" spans="2:13" ht="15.75">
      <c r="B155" s="71"/>
      <c r="C155" s="71"/>
      <c r="D155" s="71"/>
      <c r="E155" s="71"/>
      <c r="F155" s="71"/>
      <c r="G155" s="71"/>
      <c r="H155" s="71"/>
      <c r="I155" s="64"/>
      <c r="M155" s="30"/>
    </row>
    <row r="156" spans="2:13" ht="15.75">
      <c r="B156" s="71"/>
      <c r="C156" s="71"/>
      <c r="D156" s="71"/>
      <c r="E156" s="71"/>
      <c r="F156" s="71"/>
      <c r="G156" s="71"/>
      <c r="H156" s="71"/>
      <c r="I156" s="64"/>
      <c r="M156" s="30"/>
    </row>
    <row r="157" spans="2:13" ht="15.75">
      <c r="B157" s="71"/>
      <c r="C157" s="71"/>
      <c r="D157" s="71"/>
      <c r="E157" s="71"/>
      <c r="F157" s="71"/>
      <c r="G157" s="71"/>
      <c r="H157" s="71"/>
      <c r="I157" s="64"/>
      <c r="M157" s="30"/>
    </row>
    <row r="158" spans="2:13" ht="15.75">
      <c r="B158" s="71"/>
      <c r="C158" s="71"/>
      <c r="D158" s="71"/>
      <c r="E158" s="71"/>
      <c r="F158" s="71"/>
      <c r="G158" s="71"/>
      <c r="H158" s="71"/>
      <c r="I158" s="64"/>
      <c r="M158" s="30"/>
    </row>
    <row r="159" spans="2:13" ht="15.75">
      <c r="B159" s="71"/>
      <c r="C159" s="71"/>
      <c r="D159" s="71"/>
      <c r="E159" s="71"/>
      <c r="F159" s="71"/>
      <c r="G159" s="71"/>
      <c r="H159" s="71"/>
      <c r="I159" s="64"/>
      <c r="M159" s="30"/>
    </row>
    <row r="160" spans="2:13" ht="15.75">
      <c r="B160" s="71"/>
      <c r="C160" s="71"/>
      <c r="D160" s="71"/>
      <c r="E160" s="71"/>
      <c r="F160" s="71"/>
      <c r="G160" s="71"/>
      <c r="H160" s="71"/>
      <c r="I160" s="64"/>
      <c r="M160" s="30"/>
    </row>
    <row r="161" spans="2:13" ht="15.75">
      <c r="B161" s="71"/>
      <c r="C161" s="71"/>
      <c r="D161" s="71"/>
      <c r="E161" s="71"/>
      <c r="F161" s="71"/>
      <c r="G161" s="71"/>
      <c r="H161" s="71"/>
      <c r="I161" s="64"/>
      <c r="M161" s="30"/>
    </row>
    <row r="162" spans="2:13" ht="15.75">
      <c r="B162" s="71"/>
      <c r="C162" s="71"/>
      <c r="D162" s="71"/>
      <c r="E162" s="71"/>
      <c r="F162" s="71"/>
      <c r="G162" s="71"/>
      <c r="H162" s="71"/>
      <c r="I162" s="64"/>
      <c r="M162" s="30"/>
    </row>
    <row r="163" spans="1:13" ht="15.75">
      <c r="A163" s="73"/>
      <c r="B163" s="58"/>
      <c r="C163" s="58"/>
      <c r="D163" s="58"/>
      <c r="E163" s="74"/>
      <c r="F163" s="74"/>
      <c r="G163" s="74"/>
      <c r="H163" s="74"/>
      <c r="I163" s="72"/>
      <c r="M163" s="30"/>
    </row>
    <row r="164" spans="1:13" ht="15.75">
      <c r="A164" s="73"/>
      <c r="B164" s="58"/>
      <c r="C164" s="58"/>
      <c r="D164" s="58"/>
      <c r="E164" s="74"/>
      <c r="F164" s="74"/>
      <c r="G164" s="74"/>
      <c r="H164" s="74"/>
      <c r="I164" s="72"/>
      <c r="M164" s="30"/>
    </row>
    <row r="165" spans="1:13" ht="15.75">
      <c r="A165" s="73"/>
      <c r="B165" s="58"/>
      <c r="C165" s="58"/>
      <c r="D165" s="58"/>
      <c r="E165" s="74"/>
      <c r="F165" s="74"/>
      <c r="G165" s="74"/>
      <c r="H165" s="74"/>
      <c r="I165" s="72"/>
      <c r="M165" s="30"/>
    </row>
    <row r="166" spans="1:13" ht="15.75">
      <c r="A166" s="73"/>
      <c r="B166" s="58"/>
      <c r="C166" s="58"/>
      <c r="D166" s="58"/>
      <c r="E166" s="74"/>
      <c r="F166" s="74"/>
      <c r="G166" s="74"/>
      <c r="H166" s="74"/>
      <c r="I166" s="72"/>
      <c r="M166" s="30"/>
    </row>
    <row r="167" spans="1:13" ht="15.75">
      <c r="A167" s="73"/>
      <c r="B167" s="58"/>
      <c r="C167" s="58"/>
      <c r="D167" s="58"/>
      <c r="E167" s="74"/>
      <c r="F167" s="74"/>
      <c r="G167" s="74"/>
      <c r="H167" s="74"/>
      <c r="I167" s="72"/>
      <c r="M167" s="30"/>
    </row>
    <row r="168" spans="1:13" ht="15.75">
      <c r="A168" s="73"/>
      <c r="B168" s="58"/>
      <c r="C168" s="58"/>
      <c r="D168" s="58"/>
      <c r="E168" s="74"/>
      <c r="F168" s="74"/>
      <c r="G168" s="74"/>
      <c r="H168" s="74"/>
      <c r="I168" s="72"/>
      <c r="M168" s="30"/>
    </row>
    <row r="169" spans="1:13" ht="15.75">
      <c r="A169" s="73"/>
      <c r="B169" s="58"/>
      <c r="C169" s="58"/>
      <c r="D169" s="58"/>
      <c r="E169" s="74"/>
      <c r="F169" s="74"/>
      <c r="G169" s="74"/>
      <c r="H169" s="74"/>
      <c r="I169" s="72"/>
      <c r="M169" s="30"/>
    </row>
    <row r="170" spans="1:13" ht="15.75">
      <c r="A170" s="73"/>
      <c r="B170" s="58"/>
      <c r="C170" s="58"/>
      <c r="D170" s="58"/>
      <c r="E170" s="74"/>
      <c r="F170" s="74"/>
      <c r="G170" s="74"/>
      <c r="H170" s="74"/>
      <c r="I170" s="72"/>
      <c r="M170" s="30"/>
    </row>
    <row r="171" spans="1:13" ht="15.75">
      <c r="A171" s="73"/>
      <c r="B171" s="58"/>
      <c r="C171" s="58"/>
      <c r="D171" s="58"/>
      <c r="E171" s="74"/>
      <c r="F171" s="74"/>
      <c r="G171" s="74"/>
      <c r="H171" s="74"/>
      <c r="I171" s="72"/>
      <c r="M171" s="30"/>
    </row>
    <row r="172" spans="1:13" ht="15.75">
      <c r="A172" s="73"/>
      <c r="B172" s="58"/>
      <c r="C172" s="58"/>
      <c r="D172" s="58"/>
      <c r="E172" s="74"/>
      <c r="F172" s="74"/>
      <c r="G172" s="74"/>
      <c r="H172" s="74"/>
      <c r="I172" s="72"/>
      <c r="M172" s="30"/>
    </row>
    <row r="173" spans="1:13" ht="15.75">
      <c r="A173" s="73"/>
      <c r="B173" s="58"/>
      <c r="C173" s="58"/>
      <c r="D173" s="58"/>
      <c r="E173" s="74"/>
      <c r="F173" s="74"/>
      <c r="G173" s="74"/>
      <c r="H173" s="74"/>
      <c r="I173" s="72"/>
      <c r="M173" s="30"/>
    </row>
    <row r="174" spans="1:13" ht="15.75">
      <c r="A174" s="73"/>
      <c r="B174" s="58"/>
      <c r="C174" s="58"/>
      <c r="D174" s="58"/>
      <c r="E174" s="74"/>
      <c r="F174" s="74"/>
      <c r="G174" s="74"/>
      <c r="H174" s="74"/>
      <c r="I174" s="72"/>
      <c r="M174" s="30"/>
    </row>
    <row r="175" spans="1:13" ht="15.75">
      <c r="A175" s="73"/>
      <c r="B175" s="58"/>
      <c r="C175" s="58"/>
      <c r="D175" s="58"/>
      <c r="E175" s="74"/>
      <c r="F175" s="74"/>
      <c r="G175" s="74"/>
      <c r="H175" s="74"/>
      <c r="I175" s="72"/>
      <c r="M175" s="30"/>
    </row>
    <row r="176" spans="1:13" ht="15.75">
      <c r="A176" s="73"/>
      <c r="B176" s="58"/>
      <c r="C176" s="58"/>
      <c r="D176" s="58"/>
      <c r="E176" s="74"/>
      <c r="F176" s="74"/>
      <c r="G176" s="74"/>
      <c r="H176" s="74"/>
      <c r="I176" s="72"/>
      <c r="M176" s="30"/>
    </row>
    <row r="177" spans="1:13" ht="15.75">
      <c r="A177" s="73"/>
      <c r="B177" s="58"/>
      <c r="C177" s="58"/>
      <c r="D177" s="58"/>
      <c r="E177" s="74"/>
      <c r="F177" s="74"/>
      <c r="G177" s="74"/>
      <c r="H177" s="74"/>
      <c r="I177" s="72"/>
      <c r="M177" s="30"/>
    </row>
    <row r="178" spans="1:13" ht="15.75">
      <c r="A178" s="73"/>
      <c r="B178" s="58"/>
      <c r="C178" s="58"/>
      <c r="D178" s="58"/>
      <c r="E178" s="74"/>
      <c r="F178" s="74"/>
      <c r="G178" s="74"/>
      <c r="H178" s="74"/>
      <c r="I178" s="72"/>
      <c r="M178" s="30"/>
    </row>
    <row r="179" spans="1:13" ht="15.75">
      <c r="A179" s="73"/>
      <c r="B179" s="58"/>
      <c r="C179" s="58"/>
      <c r="D179" s="58"/>
      <c r="E179" s="74"/>
      <c r="F179" s="74"/>
      <c r="G179" s="74"/>
      <c r="H179" s="74"/>
      <c r="I179" s="72"/>
      <c r="M179" s="30"/>
    </row>
    <row r="180" spans="1:13" ht="15.75">
      <c r="A180" s="73"/>
      <c r="B180" s="58"/>
      <c r="C180" s="58"/>
      <c r="D180" s="58"/>
      <c r="E180" s="74"/>
      <c r="F180" s="74"/>
      <c r="G180" s="74"/>
      <c r="H180" s="74"/>
      <c r="I180" s="72"/>
      <c r="M180" s="30"/>
    </row>
    <row r="181" spans="1:13" ht="15.75">
      <c r="A181" s="73"/>
      <c r="B181" s="58"/>
      <c r="C181" s="58"/>
      <c r="D181" s="58"/>
      <c r="E181" s="74"/>
      <c r="F181" s="74"/>
      <c r="G181" s="74"/>
      <c r="H181" s="74"/>
      <c r="I181" s="72"/>
      <c r="M181" s="30"/>
    </row>
    <row r="182" spans="1:13" ht="15.75">
      <c r="A182" s="73"/>
      <c r="B182" s="58"/>
      <c r="C182" s="58"/>
      <c r="D182" s="58"/>
      <c r="E182" s="74"/>
      <c r="F182" s="74"/>
      <c r="G182" s="74"/>
      <c r="H182" s="74"/>
      <c r="I182" s="72"/>
      <c r="M182" s="30"/>
    </row>
    <row r="183" spans="1:13" ht="15.75">
      <c r="A183" s="73"/>
      <c r="B183" s="58"/>
      <c r="C183" s="58"/>
      <c r="D183" s="58"/>
      <c r="E183" s="74"/>
      <c r="F183" s="74"/>
      <c r="G183" s="74"/>
      <c r="H183" s="74"/>
      <c r="I183" s="72"/>
      <c r="M183" s="30"/>
    </row>
    <row r="184" spans="1:13" ht="15.75">
      <c r="A184" s="73"/>
      <c r="B184" s="58"/>
      <c r="C184" s="58"/>
      <c r="D184" s="58"/>
      <c r="E184" s="74"/>
      <c r="F184" s="74"/>
      <c r="G184" s="74"/>
      <c r="H184" s="74"/>
      <c r="I184" s="72"/>
      <c r="M184" s="30"/>
    </row>
    <row r="185" spans="1:13" ht="15.75">
      <c r="A185" s="73"/>
      <c r="B185" s="58"/>
      <c r="C185" s="58"/>
      <c r="D185" s="58"/>
      <c r="E185" s="74"/>
      <c r="F185" s="74"/>
      <c r="G185" s="74"/>
      <c r="H185" s="74"/>
      <c r="I185" s="72"/>
      <c r="M185" s="30"/>
    </row>
    <row r="186" spans="1:13" ht="15.75">
      <c r="A186" s="73"/>
      <c r="B186" s="58"/>
      <c r="C186" s="58"/>
      <c r="D186" s="58"/>
      <c r="E186" s="74"/>
      <c r="F186" s="74"/>
      <c r="G186" s="74"/>
      <c r="H186" s="74"/>
      <c r="I186" s="72"/>
      <c r="M186" s="30"/>
    </row>
    <row r="187" spans="1:13" ht="15.75">
      <c r="A187" s="73"/>
      <c r="B187" s="58"/>
      <c r="C187" s="58"/>
      <c r="D187" s="58"/>
      <c r="E187" s="74"/>
      <c r="F187" s="74"/>
      <c r="G187" s="74"/>
      <c r="H187" s="74"/>
      <c r="I187" s="72"/>
      <c r="M187" s="30"/>
    </row>
    <row r="188" spans="1:13" ht="15.75">
      <c r="A188" s="73"/>
      <c r="B188" s="58"/>
      <c r="C188" s="58"/>
      <c r="D188" s="58"/>
      <c r="E188" s="74"/>
      <c r="F188" s="74"/>
      <c r="G188" s="74"/>
      <c r="H188" s="74"/>
      <c r="I188" s="72"/>
      <c r="M188" s="30"/>
    </row>
    <row r="189" spans="1:13" ht="15.75">
      <c r="A189" s="73"/>
      <c r="B189" s="58"/>
      <c r="C189" s="58"/>
      <c r="D189" s="58"/>
      <c r="E189" s="74"/>
      <c r="F189" s="74"/>
      <c r="G189" s="74"/>
      <c r="H189" s="74"/>
      <c r="I189" s="72"/>
      <c r="M189" s="30"/>
    </row>
    <row r="190" spans="1:13" ht="15.75">
      <c r="A190" s="73"/>
      <c r="B190" s="58"/>
      <c r="C190" s="58"/>
      <c r="D190" s="58"/>
      <c r="E190" s="74"/>
      <c r="F190" s="74"/>
      <c r="G190" s="74"/>
      <c r="H190" s="74"/>
      <c r="I190" s="72"/>
      <c r="M190" s="30"/>
    </row>
    <row r="191" spans="1:13" ht="15.75">
      <c r="A191" s="73"/>
      <c r="B191" s="58"/>
      <c r="C191" s="58"/>
      <c r="D191" s="58"/>
      <c r="E191" s="74"/>
      <c r="F191" s="74"/>
      <c r="G191" s="74"/>
      <c r="H191" s="74"/>
      <c r="I191" s="72"/>
      <c r="M191" s="30"/>
    </row>
    <row r="192" spans="1:13" ht="15.75">
      <c r="A192" s="73"/>
      <c r="B192" s="58"/>
      <c r="C192" s="58"/>
      <c r="D192" s="58"/>
      <c r="E192" s="74"/>
      <c r="F192" s="74"/>
      <c r="G192" s="74"/>
      <c r="H192" s="74"/>
      <c r="I192" s="72"/>
      <c r="M192" s="30"/>
    </row>
    <row r="193" spans="1:13" ht="15.75">
      <c r="A193" s="73"/>
      <c r="B193" s="58"/>
      <c r="C193" s="58"/>
      <c r="D193" s="58"/>
      <c r="E193" s="74"/>
      <c r="F193" s="74"/>
      <c r="G193" s="74"/>
      <c r="H193" s="74"/>
      <c r="I193" s="72"/>
      <c r="M193" s="30"/>
    </row>
    <row r="194" spans="1:13" ht="15.75">
      <c r="A194" s="73"/>
      <c r="B194" s="58"/>
      <c r="C194" s="58"/>
      <c r="D194" s="58"/>
      <c r="E194" s="74"/>
      <c r="F194" s="74"/>
      <c r="G194" s="74"/>
      <c r="H194" s="74"/>
      <c r="I194" s="72"/>
      <c r="M194" s="30"/>
    </row>
    <row r="195" spans="1:13" ht="15.75">
      <c r="A195" s="73"/>
      <c r="B195" s="58"/>
      <c r="C195" s="58"/>
      <c r="D195" s="58"/>
      <c r="E195" s="74"/>
      <c r="F195" s="74"/>
      <c r="G195" s="74"/>
      <c r="H195" s="74"/>
      <c r="I195" s="72"/>
      <c r="M195" s="30"/>
    </row>
    <row r="196" spans="1:13" ht="15.75">
      <c r="A196" s="73"/>
      <c r="B196" s="58"/>
      <c r="C196" s="58"/>
      <c r="D196" s="58"/>
      <c r="E196" s="74"/>
      <c r="F196" s="74"/>
      <c r="G196" s="74"/>
      <c r="H196" s="74"/>
      <c r="I196" s="72"/>
      <c r="M196" s="30"/>
    </row>
    <row r="197" spans="1:13" ht="15.75">
      <c r="A197" s="73"/>
      <c r="B197" s="58"/>
      <c r="C197" s="58"/>
      <c r="D197" s="58"/>
      <c r="E197" s="74"/>
      <c r="F197" s="74"/>
      <c r="G197" s="74"/>
      <c r="H197" s="74"/>
      <c r="I197" s="72"/>
      <c r="M197" s="30"/>
    </row>
    <row r="198" spans="1:13" ht="15.75">
      <c r="A198" s="73"/>
      <c r="B198" s="58"/>
      <c r="C198" s="58"/>
      <c r="D198" s="58"/>
      <c r="E198" s="74"/>
      <c r="F198" s="74"/>
      <c r="G198" s="74"/>
      <c r="H198" s="74"/>
      <c r="I198" s="72"/>
      <c r="M198" s="30"/>
    </row>
    <row r="199" spans="1:13" ht="15.75">
      <c r="A199" s="73"/>
      <c r="B199" s="58"/>
      <c r="C199" s="58"/>
      <c r="D199" s="58"/>
      <c r="E199" s="74"/>
      <c r="F199" s="74"/>
      <c r="G199" s="74"/>
      <c r="H199" s="74"/>
      <c r="I199" s="72"/>
      <c r="M199" s="30"/>
    </row>
    <row r="200" spans="1:13" ht="15.75">
      <c r="A200" s="73"/>
      <c r="B200" s="58"/>
      <c r="C200" s="58"/>
      <c r="D200" s="58"/>
      <c r="E200" s="74"/>
      <c r="F200" s="74"/>
      <c r="G200" s="74"/>
      <c r="H200" s="74"/>
      <c r="I200" s="72"/>
      <c r="M200" s="30"/>
    </row>
    <row r="201" spans="1:13" ht="15.75">
      <c r="A201" s="73"/>
      <c r="B201" s="58"/>
      <c r="C201" s="58"/>
      <c r="D201" s="58"/>
      <c r="E201" s="74"/>
      <c r="F201" s="74"/>
      <c r="G201" s="74"/>
      <c r="H201" s="74"/>
      <c r="I201" s="72"/>
      <c r="M201" s="30"/>
    </row>
    <row r="202" spans="1:13" ht="15.75">
      <c r="A202" s="73"/>
      <c r="B202" s="58"/>
      <c r="C202" s="58"/>
      <c r="D202" s="58"/>
      <c r="E202" s="74"/>
      <c r="F202" s="74"/>
      <c r="G202" s="74"/>
      <c r="H202" s="74"/>
      <c r="I202" s="72"/>
      <c r="M202" s="30"/>
    </row>
    <row r="203" spans="1:13" ht="15.75">
      <c r="A203" s="73"/>
      <c r="B203" s="58"/>
      <c r="C203" s="58"/>
      <c r="D203" s="58"/>
      <c r="E203" s="74"/>
      <c r="F203" s="74"/>
      <c r="G203" s="74"/>
      <c r="H203" s="74"/>
      <c r="I203" s="72"/>
      <c r="M203" s="30"/>
    </row>
    <row r="204" spans="1:13" ht="15.75">
      <c r="A204" s="73"/>
      <c r="B204" s="58"/>
      <c r="C204" s="58"/>
      <c r="D204" s="58"/>
      <c r="E204" s="74"/>
      <c r="F204" s="74"/>
      <c r="G204" s="74"/>
      <c r="H204" s="74"/>
      <c r="I204" s="72"/>
      <c r="M204" s="30"/>
    </row>
    <row r="205" spans="1:13" ht="15.75">
      <c r="A205" s="73"/>
      <c r="B205" s="58"/>
      <c r="C205" s="58"/>
      <c r="D205" s="58"/>
      <c r="E205" s="74"/>
      <c r="F205" s="74"/>
      <c r="G205" s="74"/>
      <c r="H205" s="74"/>
      <c r="I205" s="72"/>
      <c r="M205" s="30"/>
    </row>
    <row r="206" spans="1:13" ht="15.75">
      <c r="A206" s="73"/>
      <c r="B206" s="58"/>
      <c r="C206" s="58"/>
      <c r="D206" s="58"/>
      <c r="E206" s="74"/>
      <c r="F206" s="74"/>
      <c r="G206" s="74"/>
      <c r="H206" s="74"/>
      <c r="I206" s="72"/>
      <c r="M206" s="30"/>
    </row>
    <row r="207" spans="1:13" ht="15.75">
      <c r="A207" s="73"/>
      <c r="B207" s="58"/>
      <c r="C207" s="58"/>
      <c r="D207" s="58"/>
      <c r="E207" s="74"/>
      <c r="F207" s="74"/>
      <c r="G207" s="74"/>
      <c r="H207" s="74"/>
      <c r="I207" s="72"/>
      <c r="M207" s="30"/>
    </row>
    <row r="208" spans="1:13" ht="15.75">
      <c r="A208" s="73"/>
      <c r="B208" s="58"/>
      <c r="C208" s="58"/>
      <c r="D208" s="58"/>
      <c r="E208" s="74"/>
      <c r="F208" s="74"/>
      <c r="G208" s="74"/>
      <c r="H208" s="74"/>
      <c r="I208" s="72"/>
      <c r="M208" s="30"/>
    </row>
    <row r="209" spans="1:13" ht="15.75">
      <c r="A209" s="73"/>
      <c r="B209" s="58"/>
      <c r="C209" s="58"/>
      <c r="D209" s="58"/>
      <c r="E209" s="74"/>
      <c r="F209" s="74"/>
      <c r="G209" s="74"/>
      <c r="H209" s="74"/>
      <c r="I209" s="72"/>
      <c r="M209" s="30"/>
    </row>
    <row r="210" spans="1:13" ht="15.75">
      <c r="A210" s="73"/>
      <c r="B210" s="58"/>
      <c r="C210" s="58"/>
      <c r="D210" s="58"/>
      <c r="E210" s="74"/>
      <c r="F210" s="74"/>
      <c r="G210" s="74"/>
      <c r="H210" s="74"/>
      <c r="I210" s="72"/>
      <c r="M210" s="30"/>
    </row>
    <row r="211" spans="1:13" ht="15.75">
      <c r="A211" s="73"/>
      <c r="B211" s="58"/>
      <c r="C211" s="58"/>
      <c r="D211" s="58"/>
      <c r="E211" s="74"/>
      <c r="F211" s="74"/>
      <c r="G211" s="74"/>
      <c r="H211" s="74"/>
      <c r="I211" s="72"/>
      <c r="M211" s="30"/>
    </row>
    <row r="212" spans="1:13" ht="15.75">
      <c r="A212" s="73"/>
      <c r="B212" s="58"/>
      <c r="C212" s="58"/>
      <c r="D212" s="58"/>
      <c r="E212" s="74"/>
      <c r="F212" s="74"/>
      <c r="G212" s="74"/>
      <c r="H212" s="74"/>
      <c r="I212" s="72"/>
      <c r="M212" s="30"/>
    </row>
    <row r="213" spans="1:13" ht="15.75">
      <c r="A213" s="73"/>
      <c r="B213" s="58"/>
      <c r="C213" s="58"/>
      <c r="D213" s="58"/>
      <c r="E213" s="74"/>
      <c r="F213" s="74"/>
      <c r="G213" s="74"/>
      <c r="H213" s="74"/>
      <c r="I213" s="72"/>
      <c r="M213" s="30"/>
    </row>
    <row r="214" spans="1:13" ht="15.75">
      <c r="A214" s="73"/>
      <c r="B214" s="58"/>
      <c r="C214" s="58"/>
      <c r="D214" s="58"/>
      <c r="E214" s="74"/>
      <c r="F214" s="74"/>
      <c r="G214" s="74"/>
      <c r="H214" s="74"/>
      <c r="I214" s="72"/>
      <c r="M214" s="30"/>
    </row>
    <row r="215" spans="1:13" ht="15.75">
      <c r="A215" s="73"/>
      <c r="B215" s="58"/>
      <c r="C215" s="58"/>
      <c r="D215" s="58"/>
      <c r="E215" s="74"/>
      <c r="F215" s="74"/>
      <c r="G215" s="74"/>
      <c r="H215" s="74"/>
      <c r="I215" s="72"/>
      <c r="M215" s="30"/>
    </row>
    <row r="216" spans="1:13" ht="15.75">
      <c r="A216" s="73"/>
      <c r="B216" s="58"/>
      <c r="C216" s="58"/>
      <c r="D216" s="58"/>
      <c r="E216" s="74"/>
      <c r="F216" s="74"/>
      <c r="G216" s="74"/>
      <c r="H216" s="74"/>
      <c r="I216" s="72"/>
      <c r="M216" s="30"/>
    </row>
    <row r="217" spans="1:13" ht="15.75">
      <c r="A217" s="73"/>
      <c r="B217" s="58"/>
      <c r="C217" s="58"/>
      <c r="D217" s="58"/>
      <c r="E217" s="74"/>
      <c r="F217" s="74"/>
      <c r="G217" s="74"/>
      <c r="H217" s="74"/>
      <c r="I217" s="72"/>
      <c r="M217" s="30"/>
    </row>
    <row r="218" spans="1:13" ht="15.75">
      <c r="A218" s="73"/>
      <c r="B218" s="58"/>
      <c r="C218" s="58"/>
      <c r="D218" s="58"/>
      <c r="E218" s="74"/>
      <c r="F218" s="74"/>
      <c r="G218" s="74"/>
      <c r="H218" s="74"/>
      <c r="I218" s="72"/>
      <c r="M218" s="30"/>
    </row>
    <row r="219" spans="1:13" ht="15.75">
      <c r="A219" s="73"/>
      <c r="B219" s="58"/>
      <c r="C219" s="58"/>
      <c r="D219" s="58"/>
      <c r="E219" s="74"/>
      <c r="F219" s="74"/>
      <c r="G219" s="74"/>
      <c r="H219" s="74"/>
      <c r="I219" s="72"/>
      <c r="M219" s="30"/>
    </row>
    <row r="220" spans="1:13" ht="15.75">
      <c r="A220" s="73"/>
      <c r="B220" s="58"/>
      <c r="C220" s="58"/>
      <c r="D220" s="58"/>
      <c r="E220" s="74"/>
      <c r="F220" s="74"/>
      <c r="G220" s="74"/>
      <c r="H220" s="74"/>
      <c r="I220" s="72"/>
      <c r="M220" s="30"/>
    </row>
    <row r="221" spans="1:13" ht="15.75">
      <c r="A221" s="73"/>
      <c r="B221" s="58"/>
      <c r="C221" s="58"/>
      <c r="D221" s="58"/>
      <c r="E221" s="74"/>
      <c r="F221" s="74"/>
      <c r="G221" s="74"/>
      <c r="H221" s="74"/>
      <c r="I221" s="72"/>
      <c r="M221" s="30"/>
    </row>
    <row r="222" spans="1:13" ht="15.75">
      <c r="A222" s="73"/>
      <c r="B222" s="58"/>
      <c r="C222" s="58"/>
      <c r="D222" s="58"/>
      <c r="E222" s="74"/>
      <c r="F222" s="74"/>
      <c r="G222" s="74"/>
      <c r="H222" s="74"/>
      <c r="I222" s="72"/>
      <c r="M222" s="30"/>
    </row>
    <row r="223" spans="1:13" ht="15.75">
      <c r="A223" s="73"/>
      <c r="B223" s="58"/>
      <c r="C223" s="58"/>
      <c r="D223" s="58"/>
      <c r="E223" s="74"/>
      <c r="F223" s="74"/>
      <c r="G223" s="74"/>
      <c r="H223" s="74"/>
      <c r="I223" s="72"/>
      <c r="M223" s="30"/>
    </row>
    <row r="224" spans="1:13" ht="15.75">
      <c r="A224" s="73"/>
      <c r="B224" s="58"/>
      <c r="C224" s="58"/>
      <c r="D224" s="58"/>
      <c r="E224" s="74"/>
      <c r="F224" s="74"/>
      <c r="G224" s="74"/>
      <c r="H224" s="74"/>
      <c r="I224" s="72"/>
      <c r="M224" s="30"/>
    </row>
    <row r="225" spans="1:13" ht="15.75">
      <c r="A225" s="73"/>
      <c r="B225" s="58"/>
      <c r="C225" s="58"/>
      <c r="D225" s="58"/>
      <c r="E225" s="74"/>
      <c r="F225" s="74"/>
      <c r="G225" s="74"/>
      <c r="H225" s="74"/>
      <c r="I225" s="72"/>
      <c r="M225" s="30"/>
    </row>
    <row r="226" spans="1:13" ht="15.75">
      <c r="A226" s="73"/>
      <c r="B226" s="58"/>
      <c r="C226" s="58"/>
      <c r="D226" s="58"/>
      <c r="E226" s="74"/>
      <c r="F226" s="74"/>
      <c r="G226" s="74"/>
      <c r="H226" s="74"/>
      <c r="I226" s="72"/>
      <c r="M226" s="30"/>
    </row>
    <row r="227" spans="1:13" ht="15.75">
      <c r="A227" s="73"/>
      <c r="B227" s="58"/>
      <c r="C227" s="58"/>
      <c r="D227" s="58"/>
      <c r="E227" s="74"/>
      <c r="F227" s="74"/>
      <c r="G227" s="74"/>
      <c r="H227" s="74"/>
      <c r="I227" s="72"/>
      <c r="M227" s="30"/>
    </row>
    <row r="228" spans="1:13" ht="15.75">
      <c r="A228" s="73"/>
      <c r="B228" s="58"/>
      <c r="C228" s="58"/>
      <c r="D228" s="58"/>
      <c r="E228" s="74"/>
      <c r="F228" s="74"/>
      <c r="G228" s="74"/>
      <c r="H228" s="74"/>
      <c r="I228" s="72"/>
      <c r="M228" s="30"/>
    </row>
    <row r="229" spans="1:13" ht="15.75">
      <c r="A229" s="73"/>
      <c r="B229" s="58"/>
      <c r="C229" s="58"/>
      <c r="D229" s="58"/>
      <c r="E229" s="74"/>
      <c r="F229" s="74"/>
      <c r="G229" s="74"/>
      <c r="H229" s="74"/>
      <c r="I229" s="72"/>
      <c r="M229" s="30"/>
    </row>
    <row r="230" spans="1:13" ht="15.75">
      <c r="A230" s="73"/>
      <c r="B230" s="58"/>
      <c r="C230" s="58"/>
      <c r="D230" s="58"/>
      <c r="E230" s="74"/>
      <c r="F230" s="74"/>
      <c r="G230" s="74"/>
      <c r="H230" s="74"/>
      <c r="I230" s="72"/>
      <c r="M230" s="30"/>
    </row>
    <row r="231" spans="1:13" ht="15.75">
      <c r="A231" s="73"/>
      <c r="B231" s="58"/>
      <c r="C231" s="58"/>
      <c r="D231" s="58"/>
      <c r="E231" s="74"/>
      <c r="F231" s="74"/>
      <c r="G231" s="74"/>
      <c r="H231" s="74"/>
      <c r="I231" s="72"/>
      <c r="M231" s="30"/>
    </row>
    <row r="232" spans="1:13" ht="15.75">
      <c r="A232" s="73"/>
      <c r="B232" s="58"/>
      <c r="C232" s="58"/>
      <c r="D232" s="58"/>
      <c r="E232" s="74"/>
      <c r="F232" s="74"/>
      <c r="G232" s="74"/>
      <c r="H232" s="74"/>
      <c r="I232" s="72"/>
      <c r="M232" s="30"/>
    </row>
    <row r="233" spans="1:13" ht="15.75">
      <c r="A233" s="73"/>
      <c r="B233" s="58"/>
      <c r="C233" s="58"/>
      <c r="D233" s="58"/>
      <c r="E233" s="74"/>
      <c r="F233" s="74"/>
      <c r="G233" s="74"/>
      <c r="H233" s="74"/>
      <c r="I233" s="72"/>
      <c r="M233" s="30"/>
    </row>
    <row r="234" spans="1:13" ht="15.75">
      <c r="A234" s="73"/>
      <c r="B234" s="58"/>
      <c r="C234" s="58"/>
      <c r="D234" s="58"/>
      <c r="E234" s="74"/>
      <c r="F234" s="74"/>
      <c r="G234" s="74"/>
      <c r="H234" s="74"/>
      <c r="I234" s="72"/>
      <c r="M234" s="30"/>
    </row>
    <row r="235" spans="1:13" ht="15.75">
      <c r="A235" s="73"/>
      <c r="B235" s="58"/>
      <c r="C235" s="58"/>
      <c r="D235" s="58"/>
      <c r="E235" s="74"/>
      <c r="F235" s="74"/>
      <c r="G235" s="74"/>
      <c r="H235" s="74"/>
      <c r="I235" s="72"/>
      <c r="M235" s="30"/>
    </row>
    <row r="236" spans="1:13" ht="15.75">
      <c r="A236" s="73"/>
      <c r="B236" s="58"/>
      <c r="C236" s="58"/>
      <c r="D236" s="58"/>
      <c r="E236" s="74"/>
      <c r="F236" s="74"/>
      <c r="G236" s="74"/>
      <c r="H236" s="74"/>
      <c r="I236" s="72"/>
      <c r="M236" s="30"/>
    </row>
    <row r="237" spans="1:13" ht="15.75">
      <c r="A237" s="73"/>
      <c r="B237" s="58"/>
      <c r="C237" s="58"/>
      <c r="D237" s="58"/>
      <c r="E237" s="74"/>
      <c r="F237" s="74"/>
      <c r="G237" s="74"/>
      <c r="H237" s="74"/>
      <c r="I237" s="72"/>
      <c r="M237" s="30"/>
    </row>
    <row r="238" spans="1:13" ht="15.75">
      <c r="A238" s="73"/>
      <c r="B238" s="58"/>
      <c r="C238" s="58"/>
      <c r="D238" s="58"/>
      <c r="E238" s="74"/>
      <c r="F238" s="74"/>
      <c r="G238" s="74"/>
      <c r="H238" s="74"/>
      <c r="I238" s="72"/>
      <c r="M238" s="30"/>
    </row>
    <row r="239" spans="1:13" ht="15.75">
      <c r="A239" s="73"/>
      <c r="B239" s="58"/>
      <c r="C239" s="58"/>
      <c r="D239" s="58"/>
      <c r="E239" s="74"/>
      <c r="F239" s="74"/>
      <c r="G239" s="74"/>
      <c r="H239" s="74"/>
      <c r="I239" s="72"/>
      <c r="M239" s="30"/>
    </row>
    <row r="240" spans="1:13" ht="15.75">
      <c r="A240" s="73"/>
      <c r="B240" s="58"/>
      <c r="C240" s="58"/>
      <c r="D240" s="58"/>
      <c r="E240" s="74"/>
      <c r="F240" s="74"/>
      <c r="G240" s="74"/>
      <c r="H240" s="74"/>
      <c r="I240" s="72"/>
      <c r="M240" s="30"/>
    </row>
    <row r="241" spans="1:13" ht="15.75">
      <c r="A241" s="73"/>
      <c r="B241" s="58"/>
      <c r="C241" s="58"/>
      <c r="D241" s="58"/>
      <c r="E241" s="74"/>
      <c r="F241" s="74"/>
      <c r="G241" s="74"/>
      <c r="H241" s="74"/>
      <c r="I241" s="72"/>
      <c r="M241" s="30"/>
    </row>
    <row r="242" spans="1:13" ht="15.75">
      <c r="A242" s="73"/>
      <c r="B242" s="58"/>
      <c r="C242" s="58"/>
      <c r="D242" s="58"/>
      <c r="E242" s="74"/>
      <c r="F242" s="74"/>
      <c r="G242" s="74"/>
      <c r="H242" s="74"/>
      <c r="I242" s="72"/>
      <c r="M242" s="30"/>
    </row>
    <row r="243" spans="1:13" ht="15.75">
      <c r="A243" s="73"/>
      <c r="B243" s="58"/>
      <c r="C243" s="58"/>
      <c r="D243" s="58"/>
      <c r="E243" s="74"/>
      <c r="F243" s="74"/>
      <c r="G243" s="74"/>
      <c r="H243" s="74"/>
      <c r="I243" s="72"/>
      <c r="M243" s="30"/>
    </row>
    <row r="244" spans="1:13" ht="15.75">
      <c r="A244" s="73"/>
      <c r="B244" s="58"/>
      <c r="C244" s="58"/>
      <c r="D244" s="58"/>
      <c r="E244" s="74"/>
      <c r="F244" s="74"/>
      <c r="G244" s="74"/>
      <c r="H244" s="74"/>
      <c r="I244" s="72"/>
      <c r="M244" s="30"/>
    </row>
    <row r="245" spans="1:13" ht="15.75">
      <c r="A245" s="73"/>
      <c r="B245" s="58"/>
      <c r="C245" s="58"/>
      <c r="D245" s="58"/>
      <c r="E245" s="74"/>
      <c r="F245" s="74"/>
      <c r="G245" s="74"/>
      <c r="H245" s="74"/>
      <c r="I245" s="72"/>
      <c r="M245" s="30"/>
    </row>
    <row r="246" spans="1:13" ht="15.75">
      <c r="A246" s="73"/>
      <c r="B246" s="58"/>
      <c r="C246" s="58"/>
      <c r="D246" s="58"/>
      <c r="E246" s="74"/>
      <c r="F246" s="74"/>
      <c r="G246" s="74"/>
      <c r="H246" s="74"/>
      <c r="I246" s="72"/>
      <c r="M246" s="30"/>
    </row>
    <row r="247" spans="1:13" ht="15.75">
      <c r="A247" s="73"/>
      <c r="B247" s="58"/>
      <c r="C247" s="58"/>
      <c r="D247" s="58"/>
      <c r="E247" s="74"/>
      <c r="F247" s="74"/>
      <c r="G247" s="74"/>
      <c r="H247" s="74"/>
      <c r="I247" s="72"/>
      <c r="M247" s="30"/>
    </row>
    <row r="248" spans="1:13" ht="15.75">
      <c r="A248" s="73"/>
      <c r="B248" s="58"/>
      <c r="C248" s="58"/>
      <c r="D248" s="58"/>
      <c r="E248" s="74"/>
      <c r="F248" s="74"/>
      <c r="G248" s="74"/>
      <c r="H248" s="74"/>
      <c r="I248" s="72"/>
      <c r="M248" s="30"/>
    </row>
    <row r="249" spans="1:13" ht="15.75">
      <c r="A249" s="73"/>
      <c r="B249" s="58"/>
      <c r="C249" s="58"/>
      <c r="D249" s="58"/>
      <c r="E249" s="74"/>
      <c r="F249" s="74"/>
      <c r="G249" s="74"/>
      <c r="H249" s="74"/>
      <c r="I249" s="72"/>
      <c r="M249" s="30"/>
    </row>
    <row r="250" spans="1:13" ht="15.75">
      <c r="A250" s="73"/>
      <c r="B250" s="58"/>
      <c r="C250" s="58"/>
      <c r="D250" s="58"/>
      <c r="E250" s="74"/>
      <c r="F250" s="74"/>
      <c r="G250" s="74"/>
      <c r="H250" s="74"/>
      <c r="I250" s="72"/>
      <c r="M250" s="30"/>
    </row>
    <row r="251" spans="1:13" ht="15.75">
      <c r="A251" s="73"/>
      <c r="B251" s="58"/>
      <c r="C251" s="58"/>
      <c r="D251" s="58"/>
      <c r="E251" s="74"/>
      <c r="F251" s="74"/>
      <c r="G251" s="74"/>
      <c r="H251" s="74"/>
      <c r="I251" s="72"/>
      <c r="M251" s="30"/>
    </row>
    <row r="252" spans="1:13" ht="15.75">
      <c r="A252" s="73"/>
      <c r="B252" s="58"/>
      <c r="C252" s="58"/>
      <c r="D252" s="58"/>
      <c r="E252" s="74"/>
      <c r="F252" s="74"/>
      <c r="G252" s="74"/>
      <c r="H252" s="74"/>
      <c r="I252" s="72"/>
      <c r="M252" s="30"/>
    </row>
    <row r="253" spans="1:13" ht="15.75">
      <c r="A253" s="73"/>
      <c r="B253" s="58"/>
      <c r="C253" s="58"/>
      <c r="D253" s="58"/>
      <c r="E253" s="74"/>
      <c r="F253" s="74"/>
      <c r="G253" s="74"/>
      <c r="H253" s="74"/>
      <c r="I253" s="72"/>
      <c r="M253" s="30"/>
    </row>
    <row r="254" spans="1:13" ht="15.75">
      <c r="A254" s="73"/>
      <c r="B254" s="58"/>
      <c r="C254" s="58"/>
      <c r="D254" s="58"/>
      <c r="E254" s="74"/>
      <c r="F254" s="74"/>
      <c r="G254" s="74"/>
      <c r="H254" s="74"/>
      <c r="I254" s="72"/>
      <c r="M254" s="30"/>
    </row>
    <row r="255" spans="1:13" ht="15.75">
      <c r="A255" s="73"/>
      <c r="B255" s="58"/>
      <c r="C255" s="58"/>
      <c r="D255" s="58"/>
      <c r="E255" s="74"/>
      <c r="F255" s="74"/>
      <c r="G255" s="74"/>
      <c r="H255" s="74"/>
      <c r="I255" s="72"/>
      <c r="M255" s="30"/>
    </row>
    <row r="256" spans="1:13" ht="15.75">
      <c r="A256" s="73"/>
      <c r="B256" s="58"/>
      <c r="C256" s="58"/>
      <c r="D256" s="58"/>
      <c r="E256" s="74"/>
      <c r="F256" s="74"/>
      <c r="G256" s="74"/>
      <c r="H256" s="74"/>
      <c r="I256" s="72"/>
      <c r="M256" s="30"/>
    </row>
    <row r="257" spans="1:13" ht="15.75">
      <c r="A257" s="73"/>
      <c r="B257" s="58"/>
      <c r="C257" s="58"/>
      <c r="D257" s="58"/>
      <c r="E257" s="74"/>
      <c r="F257" s="74"/>
      <c r="G257" s="74"/>
      <c r="H257" s="74"/>
      <c r="I257" s="72"/>
      <c r="M257" s="30"/>
    </row>
    <row r="258" spans="1:13" ht="15.75">
      <c r="A258" s="73"/>
      <c r="B258" s="58"/>
      <c r="C258" s="58"/>
      <c r="D258" s="58"/>
      <c r="E258" s="74"/>
      <c r="F258" s="74"/>
      <c r="G258" s="74"/>
      <c r="H258" s="74"/>
      <c r="I258" s="72"/>
      <c r="M258" s="30"/>
    </row>
    <row r="259" spans="1:13" ht="15.75">
      <c r="A259" s="73"/>
      <c r="B259" s="58"/>
      <c r="C259" s="58"/>
      <c r="D259" s="58"/>
      <c r="E259" s="74"/>
      <c r="F259" s="74"/>
      <c r="G259" s="74"/>
      <c r="H259" s="74"/>
      <c r="I259" s="72"/>
      <c r="M259" s="30"/>
    </row>
    <row r="260" spans="1:13" ht="15.75">
      <c r="A260" s="73"/>
      <c r="B260" s="58"/>
      <c r="C260" s="58"/>
      <c r="D260" s="58"/>
      <c r="E260" s="74"/>
      <c r="F260" s="74"/>
      <c r="G260" s="74"/>
      <c r="H260" s="74"/>
      <c r="I260" s="72"/>
      <c r="M260" s="30"/>
    </row>
    <row r="261" spans="1:13" ht="15.75">
      <c r="A261" s="73"/>
      <c r="B261" s="58"/>
      <c r="C261" s="58"/>
      <c r="D261" s="58"/>
      <c r="E261" s="74"/>
      <c r="F261" s="74"/>
      <c r="G261" s="74"/>
      <c r="H261" s="74"/>
      <c r="I261" s="72"/>
      <c r="M261" s="30"/>
    </row>
    <row r="262" spans="1:13" ht="15.75">
      <c r="A262" s="73"/>
      <c r="B262" s="58"/>
      <c r="C262" s="58"/>
      <c r="D262" s="58"/>
      <c r="E262" s="74"/>
      <c r="F262" s="74"/>
      <c r="G262" s="74"/>
      <c r="H262" s="74"/>
      <c r="I262" s="72"/>
      <c r="M262" s="30"/>
    </row>
    <row r="263" spans="1:13" ht="15.75">
      <c r="A263" s="73"/>
      <c r="B263" s="58"/>
      <c r="C263" s="58"/>
      <c r="D263" s="58"/>
      <c r="E263" s="74"/>
      <c r="F263" s="74"/>
      <c r="G263" s="74"/>
      <c r="H263" s="74"/>
      <c r="I263" s="72"/>
      <c r="M263" s="30"/>
    </row>
    <row r="264" spans="1:13" ht="15.75">
      <c r="A264" s="73"/>
      <c r="B264" s="58"/>
      <c r="C264" s="58"/>
      <c r="D264" s="58"/>
      <c r="E264" s="74"/>
      <c r="F264" s="74"/>
      <c r="G264" s="74"/>
      <c r="H264" s="74"/>
      <c r="I264" s="72"/>
      <c r="M264" s="30"/>
    </row>
    <row r="265" spans="1:13" ht="15.75">
      <c r="A265" s="73"/>
      <c r="B265" s="58"/>
      <c r="C265" s="58"/>
      <c r="D265" s="58"/>
      <c r="E265" s="74"/>
      <c r="F265" s="74"/>
      <c r="G265" s="74"/>
      <c r="H265" s="74"/>
      <c r="I265" s="72"/>
      <c r="M265" s="30"/>
    </row>
    <row r="266" spans="1:13" ht="15.75">
      <c r="A266" s="73"/>
      <c r="B266" s="58"/>
      <c r="C266" s="58"/>
      <c r="D266" s="58"/>
      <c r="E266" s="74"/>
      <c r="F266" s="74"/>
      <c r="G266" s="74"/>
      <c r="H266" s="74"/>
      <c r="I266" s="72"/>
      <c r="M266" s="30"/>
    </row>
    <row r="267" spans="1:13" ht="15.75">
      <c r="A267" s="73"/>
      <c r="B267" s="58"/>
      <c r="C267" s="58"/>
      <c r="D267" s="58"/>
      <c r="E267" s="74"/>
      <c r="F267" s="74"/>
      <c r="G267" s="74"/>
      <c r="H267" s="74"/>
      <c r="I267" s="72"/>
      <c r="M267" s="30"/>
    </row>
    <row r="268" spans="1:13" ht="15.75">
      <c r="A268" s="73"/>
      <c r="B268" s="58"/>
      <c r="C268" s="58"/>
      <c r="D268" s="58"/>
      <c r="E268" s="74"/>
      <c r="F268" s="74"/>
      <c r="G268" s="74"/>
      <c r="H268" s="74"/>
      <c r="I268" s="72"/>
      <c r="M268" s="30"/>
    </row>
    <row r="269" spans="1:13" ht="15.75">
      <c r="A269" s="73"/>
      <c r="B269" s="58"/>
      <c r="C269" s="58"/>
      <c r="D269" s="58"/>
      <c r="E269" s="74"/>
      <c r="F269" s="74"/>
      <c r="G269" s="74"/>
      <c r="H269" s="74"/>
      <c r="I269" s="72"/>
      <c r="M269" s="30"/>
    </row>
    <row r="270" spans="1:13" ht="15.75">
      <c r="A270" s="73"/>
      <c r="B270" s="58"/>
      <c r="C270" s="58"/>
      <c r="D270" s="58"/>
      <c r="E270" s="74"/>
      <c r="F270" s="74"/>
      <c r="G270" s="74"/>
      <c r="H270" s="74"/>
      <c r="I270" s="72"/>
      <c r="M270" s="30"/>
    </row>
    <row r="271" spans="1:13" ht="15.75">
      <c r="A271" s="73"/>
      <c r="B271" s="58"/>
      <c r="C271" s="58"/>
      <c r="D271" s="58"/>
      <c r="E271" s="74"/>
      <c r="F271" s="74"/>
      <c r="G271" s="74"/>
      <c r="H271" s="74"/>
      <c r="I271" s="72"/>
      <c r="M271" s="30"/>
    </row>
    <row r="272" spans="1:9" ht="15.75">
      <c r="A272" s="73"/>
      <c r="B272" s="58"/>
      <c r="C272" s="58"/>
      <c r="D272" s="58"/>
      <c r="E272" s="74"/>
      <c r="F272" s="74"/>
      <c r="G272" s="74"/>
      <c r="H272" s="74"/>
      <c r="I272" s="74"/>
    </row>
    <row r="273" spans="1:9" ht="15.75">
      <c r="A273" s="73"/>
      <c r="B273" s="58"/>
      <c r="C273" s="58"/>
      <c r="D273" s="58"/>
      <c r="E273" s="74"/>
      <c r="F273" s="74"/>
      <c r="G273" s="74"/>
      <c r="H273" s="74"/>
      <c r="I273" s="74"/>
    </row>
    <row r="274" spans="1:9" ht="15.75">
      <c r="A274" s="73"/>
      <c r="B274" s="58"/>
      <c r="C274" s="58"/>
      <c r="D274" s="58"/>
      <c r="E274" s="74"/>
      <c r="F274" s="74"/>
      <c r="G274" s="74"/>
      <c r="H274" s="74"/>
      <c r="I274" s="74"/>
    </row>
    <row r="275" spans="1:9" ht="15.75">
      <c r="A275" s="73"/>
      <c r="B275" s="58"/>
      <c r="C275" s="58"/>
      <c r="D275" s="58"/>
      <c r="E275" s="74"/>
      <c r="F275" s="74"/>
      <c r="G275" s="74"/>
      <c r="H275" s="74"/>
      <c r="I275" s="74"/>
    </row>
    <row r="276" spans="1:9" ht="15.75">
      <c r="A276" s="73"/>
      <c r="B276" s="58"/>
      <c r="C276" s="58"/>
      <c r="D276" s="58"/>
      <c r="E276" s="74"/>
      <c r="F276" s="74"/>
      <c r="G276" s="74"/>
      <c r="H276" s="74"/>
      <c r="I276" s="74"/>
    </row>
    <row r="277" spans="1:9" ht="15.75">
      <c r="A277" s="73"/>
      <c r="B277" s="58"/>
      <c r="C277" s="58"/>
      <c r="D277" s="58"/>
      <c r="E277" s="74"/>
      <c r="F277" s="74"/>
      <c r="G277" s="74"/>
      <c r="H277" s="74"/>
      <c r="I277" s="74"/>
    </row>
    <row r="278" spans="1:9" ht="15.75">
      <c r="A278" s="73"/>
      <c r="B278" s="58"/>
      <c r="C278" s="58"/>
      <c r="D278" s="58"/>
      <c r="E278" s="74"/>
      <c r="F278" s="74"/>
      <c r="G278" s="74"/>
      <c r="H278" s="74"/>
      <c r="I278" s="74"/>
    </row>
    <row r="279" spans="1:9" ht="15.75">
      <c r="A279" s="73"/>
      <c r="B279" s="58"/>
      <c r="C279" s="58"/>
      <c r="D279" s="58"/>
      <c r="E279" s="74"/>
      <c r="F279" s="74"/>
      <c r="G279" s="74"/>
      <c r="H279" s="74"/>
      <c r="I279" s="74"/>
    </row>
    <row r="280" spans="1:9" ht="15.75">
      <c r="A280" s="73"/>
      <c r="B280" s="58"/>
      <c r="C280" s="58"/>
      <c r="D280" s="58"/>
      <c r="E280" s="74"/>
      <c r="F280" s="74"/>
      <c r="G280" s="74"/>
      <c r="H280" s="74"/>
      <c r="I280" s="74"/>
    </row>
    <row r="281" spans="1:9" ht="15.75">
      <c r="A281" s="73"/>
      <c r="B281" s="58"/>
      <c r="C281" s="58"/>
      <c r="D281" s="58"/>
      <c r="E281" s="74"/>
      <c r="F281" s="74"/>
      <c r="G281" s="74"/>
      <c r="H281" s="74"/>
      <c r="I281" s="74"/>
    </row>
    <row r="282" spans="1:9" ht="15.75">
      <c r="A282" s="73"/>
      <c r="B282" s="58"/>
      <c r="C282" s="58"/>
      <c r="D282" s="58"/>
      <c r="E282" s="74"/>
      <c r="F282" s="74"/>
      <c r="G282" s="74"/>
      <c r="H282" s="74"/>
      <c r="I282" s="74"/>
    </row>
    <row r="283" spans="1:9" ht="15.75">
      <c r="A283" s="73"/>
      <c r="B283" s="58"/>
      <c r="C283" s="58"/>
      <c r="D283" s="58"/>
      <c r="E283" s="74"/>
      <c r="F283" s="74"/>
      <c r="G283" s="74"/>
      <c r="H283" s="74"/>
      <c r="I283" s="74"/>
    </row>
    <row r="284" spans="1:9" ht="15.75">
      <c r="A284" s="73"/>
      <c r="B284" s="58"/>
      <c r="C284" s="58"/>
      <c r="D284" s="58"/>
      <c r="E284" s="74"/>
      <c r="F284" s="74"/>
      <c r="G284" s="74"/>
      <c r="H284" s="74"/>
      <c r="I284" s="74"/>
    </row>
    <row r="285" spans="1:9" ht="15.75">
      <c r="A285" s="73"/>
      <c r="B285" s="58"/>
      <c r="C285" s="58"/>
      <c r="D285" s="58"/>
      <c r="E285" s="74"/>
      <c r="F285" s="74"/>
      <c r="G285" s="74"/>
      <c r="H285" s="74"/>
      <c r="I285" s="74"/>
    </row>
    <row r="286" spans="1:9" ht="15.75">
      <c r="A286" s="73"/>
      <c r="B286" s="58"/>
      <c r="C286" s="58"/>
      <c r="D286" s="58"/>
      <c r="E286" s="74"/>
      <c r="F286" s="74"/>
      <c r="G286" s="74"/>
      <c r="H286" s="74"/>
      <c r="I286" s="74"/>
    </row>
    <row r="287" spans="1:9" ht="15.75">
      <c r="A287" s="73"/>
      <c r="B287" s="58"/>
      <c r="C287" s="58"/>
      <c r="D287" s="58"/>
      <c r="E287" s="74"/>
      <c r="F287" s="74"/>
      <c r="G287" s="74"/>
      <c r="H287" s="74"/>
      <c r="I287" s="74"/>
    </row>
    <row r="288" spans="1:9" ht="15.75">
      <c r="A288" s="73"/>
      <c r="B288" s="58"/>
      <c r="C288" s="58"/>
      <c r="D288" s="58"/>
      <c r="E288" s="74"/>
      <c r="F288" s="74"/>
      <c r="G288" s="74"/>
      <c r="H288" s="74"/>
      <c r="I288" s="74"/>
    </row>
    <row r="289" spans="1:9" ht="15.75">
      <c r="A289" s="73"/>
      <c r="B289" s="58"/>
      <c r="C289" s="58"/>
      <c r="D289" s="58"/>
      <c r="E289" s="74"/>
      <c r="F289" s="74"/>
      <c r="G289" s="74"/>
      <c r="H289" s="74"/>
      <c r="I289" s="74"/>
    </row>
    <row r="290" spans="1:9" ht="15.75">
      <c r="A290" s="73"/>
      <c r="B290" s="58"/>
      <c r="C290" s="58"/>
      <c r="D290" s="58"/>
      <c r="E290" s="74"/>
      <c r="F290" s="74"/>
      <c r="G290" s="74"/>
      <c r="H290" s="74"/>
      <c r="I290" s="74"/>
    </row>
    <row r="291" spans="1:9" ht="15.75">
      <c r="A291" s="73"/>
      <c r="B291" s="58"/>
      <c r="C291" s="58"/>
      <c r="D291" s="58"/>
      <c r="E291" s="74"/>
      <c r="F291" s="74"/>
      <c r="G291" s="74"/>
      <c r="H291" s="74"/>
      <c r="I291" s="74"/>
    </row>
    <row r="292" spans="1:9" ht="15.75">
      <c r="A292" s="73"/>
      <c r="B292" s="58"/>
      <c r="C292" s="58"/>
      <c r="D292" s="58"/>
      <c r="E292" s="74"/>
      <c r="F292" s="74"/>
      <c r="G292" s="74"/>
      <c r="H292" s="74"/>
      <c r="I292" s="74"/>
    </row>
    <row r="293" spans="1:9" ht="15.75">
      <c r="A293" s="73"/>
      <c r="B293" s="58"/>
      <c r="C293" s="58"/>
      <c r="D293" s="58"/>
      <c r="E293" s="74"/>
      <c r="F293" s="74"/>
      <c r="G293" s="74"/>
      <c r="H293" s="74"/>
      <c r="I293" s="74"/>
    </row>
    <row r="294" spans="1:9" ht="15.75">
      <c r="A294" s="73"/>
      <c r="B294" s="58"/>
      <c r="C294" s="58"/>
      <c r="D294" s="58"/>
      <c r="E294" s="74"/>
      <c r="F294" s="74"/>
      <c r="G294" s="74"/>
      <c r="H294" s="74"/>
      <c r="I294" s="74"/>
    </row>
    <row r="295" spans="1:9" ht="15.75">
      <c r="A295" s="73"/>
      <c r="B295" s="58"/>
      <c r="C295" s="58"/>
      <c r="D295" s="58"/>
      <c r="E295" s="74"/>
      <c r="F295" s="74"/>
      <c r="G295" s="74"/>
      <c r="H295" s="74"/>
      <c r="I295" s="74"/>
    </row>
    <row r="296" spans="1:9" ht="15.75">
      <c r="A296" s="73"/>
      <c r="B296" s="58"/>
      <c r="C296" s="58"/>
      <c r="D296" s="58"/>
      <c r="E296" s="74"/>
      <c r="F296" s="74"/>
      <c r="G296" s="74"/>
      <c r="H296" s="74"/>
      <c r="I296" s="74"/>
    </row>
    <row r="297" spans="1:9" ht="15.75">
      <c r="A297" s="73"/>
      <c r="B297" s="58"/>
      <c r="C297" s="58"/>
      <c r="D297" s="58"/>
      <c r="E297" s="74"/>
      <c r="F297" s="74"/>
      <c r="G297" s="74"/>
      <c r="H297" s="74"/>
      <c r="I297" s="74"/>
    </row>
    <row r="298" spans="1:9" ht="15.75">
      <c r="A298" s="73"/>
      <c r="B298" s="58"/>
      <c r="C298" s="58"/>
      <c r="D298" s="58"/>
      <c r="E298" s="74"/>
      <c r="F298" s="74"/>
      <c r="G298" s="74"/>
      <c r="H298" s="74"/>
      <c r="I298" s="74"/>
    </row>
    <row r="299" spans="1:9" ht="15.75">
      <c r="A299" s="73"/>
      <c r="B299" s="58"/>
      <c r="C299" s="58"/>
      <c r="D299" s="58"/>
      <c r="E299" s="74"/>
      <c r="F299" s="74"/>
      <c r="G299" s="74"/>
      <c r="H299" s="74"/>
      <c r="I299" s="74"/>
    </row>
    <row r="300" spans="1:9" ht="15.75">
      <c r="A300" s="73"/>
      <c r="B300" s="58"/>
      <c r="C300" s="58"/>
      <c r="D300" s="58"/>
      <c r="E300" s="74"/>
      <c r="F300" s="74"/>
      <c r="G300" s="74"/>
      <c r="H300" s="74"/>
      <c r="I300" s="74"/>
    </row>
    <row r="301" spans="1:9" ht="15.75">
      <c r="A301" s="73"/>
      <c r="B301" s="58"/>
      <c r="C301" s="58"/>
      <c r="D301" s="58"/>
      <c r="E301" s="74"/>
      <c r="F301" s="74"/>
      <c r="G301" s="74"/>
      <c r="H301" s="74"/>
      <c r="I301" s="74"/>
    </row>
    <row r="302" spans="1:9" ht="15.75">
      <c r="A302" s="73"/>
      <c r="B302" s="58"/>
      <c r="C302" s="58"/>
      <c r="D302" s="58"/>
      <c r="E302" s="74"/>
      <c r="F302" s="74"/>
      <c r="G302" s="74"/>
      <c r="H302" s="74"/>
      <c r="I302" s="74"/>
    </row>
    <row r="303" spans="1:9" ht="15.75">
      <c r="A303" s="73"/>
      <c r="B303" s="58"/>
      <c r="C303" s="58"/>
      <c r="D303" s="58"/>
      <c r="E303" s="74"/>
      <c r="F303" s="74"/>
      <c r="G303" s="74"/>
      <c r="H303" s="74"/>
      <c r="I303" s="74"/>
    </row>
    <row r="304" spans="1:9" ht="15.75">
      <c r="A304" s="73"/>
      <c r="B304" s="58"/>
      <c r="C304" s="58"/>
      <c r="D304" s="58"/>
      <c r="E304" s="74"/>
      <c r="F304" s="74"/>
      <c r="G304" s="74"/>
      <c r="H304" s="74"/>
      <c r="I304" s="74"/>
    </row>
    <row r="305" spans="1:9" ht="15.75">
      <c r="A305" s="73"/>
      <c r="B305" s="58"/>
      <c r="C305" s="58"/>
      <c r="D305" s="58"/>
      <c r="E305" s="74"/>
      <c r="F305" s="74"/>
      <c r="G305" s="74"/>
      <c r="H305" s="74"/>
      <c r="I305" s="74"/>
    </row>
    <row r="306" spans="1:9" ht="15.75">
      <c r="A306" s="73"/>
      <c r="B306" s="58"/>
      <c r="C306" s="58"/>
      <c r="D306" s="58"/>
      <c r="E306" s="74"/>
      <c r="F306" s="74"/>
      <c r="G306" s="74"/>
      <c r="H306" s="74"/>
      <c r="I306" s="74"/>
    </row>
    <row r="307" spans="1:9" ht="15.75">
      <c r="A307" s="73"/>
      <c r="B307" s="58"/>
      <c r="C307" s="58"/>
      <c r="D307" s="58"/>
      <c r="E307" s="74"/>
      <c r="F307" s="74"/>
      <c r="G307" s="74"/>
      <c r="H307" s="74"/>
      <c r="I307" s="74"/>
    </row>
    <row r="308" spans="1:9" ht="15.75">
      <c r="A308" s="73"/>
      <c r="B308" s="58"/>
      <c r="C308" s="58"/>
      <c r="D308" s="58"/>
      <c r="E308" s="74"/>
      <c r="F308" s="74"/>
      <c r="G308" s="74"/>
      <c r="H308" s="74"/>
      <c r="I308" s="74"/>
    </row>
    <row r="309" spans="1:9" ht="15.75">
      <c r="A309" s="73"/>
      <c r="B309" s="58"/>
      <c r="C309" s="58"/>
      <c r="D309" s="58"/>
      <c r="E309" s="74"/>
      <c r="F309" s="74"/>
      <c r="G309" s="74"/>
      <c r="H309" s="74"/>
      <c r="I309" s="74"/>
    </row>
    <row r="310" spans="1:9" ht="15.75">
      <c r="A310" s="73"/>
      <c r="B310" s="58"/>
      <c r="C310" s="58"/>
      <c r="D310" s="58"/>
      <c r="E310" s="74"/>
      <c r="F310" s="74"/>
      <c r="G310" s="74"/>
      <c r="H310" s="74"/>
      <c r="I310" s="74"/>
    </row>
    <row r="311" spans="1:9" ht="15.75">
      <c r="A311" s="73"/>
      <c r="B311" s="58"/>
      <c r="C311" s="58"/>
      <c r="D311" s="58"/>
      <c r="E311" s="74"/>
      <c r="F311" s="74"/>
      <c r="G311" s="74"/>
      <c r="H311" s="74"/>
      <c r="I311" s="74"/>
    </row>
    <row r="312" spans="1:9" ht="15.75">
      <c r="A312" s="73"/>
      <c r="B312" s="58"/>
      <c r="C312" s="58"/>
      <c r="D312" s="58"/>
      <c r="E312" s="74"/>
      <c r="F312" s="74"/>
      <c r="G312" s="74"/>
      <c r="H312" s="74"/>
      <c r="I312" s="74"/>
    </row>
  </sheetData>
  <sheetProtection/>
  <mergeCells count="1">
    <mergeCell ref="D5:E5"/>
  </mergeCells>
  <printOptions/>
  <pageMargins left="0.7" right="0.7" top="0.75" bottom="0.75" header="0.3" footer="0.3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Q125"/>
  <sheetViews>
    <sheetView zoomScalePageLayoutView="0" workbookViewId="0" topLeftCell="A1">
      <selection activeCell="J30" sqref="J30"/>
    </sheetView>
  </sheetViews>
  <sheetFormatPr defaultColWidth="9.140625" defaultRowHeight="15"/>
  <cols>
    <col min="1" max="1" width="26.8515625" style="26" customWidth="1"/>
    <col min="2" max="3" width="9.421875" style="26" customWidth="1"/>
    <col min="4" max="4" width="10.57421875" style="26" customWidth="1"/>
    <col min="5" max="5" width="9.28125" style="26" customWidth="1"/>
    <col min="6" max="8" width="9.421875" style="26" customWidth="1"/>
    <col min="9" max="12" width="8.7109375" style="26" customWidth="1"/>
    <col min="13" max="13" width="14.00390625" style="30" customWidth="1"/>
    <col min="14" max="14" width="15.57421875" style="71" customWidth="1"/>
    <col min="15" max="15" width="16.140625" style="26" customWidth="1"/>
    <col min="16" max="16384" width="9.140625" style="26" customWidth="1"/>
  </cols>
  <sheetData>
    <row r="1" spans="1:2" ht="15.75">
      <c r="A1" s="342" t="s">
        <v>77</v>
      </c>
      <c r="B1" s="343"/>
    </row>
    <row r="2" ht="14.25" customHeight="1"/>
    <row r="3" ht="15.75">
      <c r="A3" s="255" t="s">
        <v>185</v>
      </c>
    </row>
    <row r="4" ht="10.5" customHeight="1"/>
    <row r="5" spans="1:15" ht="15.75" customHeight="1">
      <c r="A5" s="120"/>
      <c r="B5" s="120"/>
      <c r="C5" s="120"/>
      <c r="D5" s="445" t="s">
        <v>93</v>
      </c>
      <c r="E5" s="445"/>
      <c r="F5" s="256"/>
      <c r="G5" s="256"/>
      <c r="H5" s="256"/>
      <c r="I5" s="257"/>
      <c r="J5" s="257"/>
      <c r="K5" s="257"/>
      <c r="L5" s="257"/>
      <c r="M5" s="258"/>
      <c r="N5" s="121"/>
      <c r="O5" s="118"/>
    </row>
    <row r="6" spans="1:15" ht="15.75">
      <c r="A6" s="259" t="s">
        <v>79</v>
      </c>
      <c r="B6" s="260" t="s">
        <v>39</v>
      </c>
      <c r="C6" s="260" t="s">
        <v>40</v>
      </c>
      <c r="D6" s="260" t="s">
        <v>41</v>
      </c>
      <c r="E6" s="260" t="s">
        <v>42</v>
      </c>
      <c r="F6" s="260" t="s">
        <v>45</v>
      </c>
      <c r="G6" s="260" t="s">
        <v>51</v>
      </c>
      <c r="H6" s="260" t="s">
        <v>120</v>
      </c>
      <c r="I6" s="260" t="s">
        <v>125</v>
      </c>
      <c r="J6" s="33" t="s">
        <v>141</v>
      </c>
      <c r="K6" s="33" t="s">
        <v>165</v>
      </c>
      <c r="L6" s="33" t="s">
        <v>178</v>
      </c>
      <c r="M6" s="35" t="s">
        <v>179</v>
      </c>
      <c r="N6" s="36" t="s">
        <v>180</v>
      </c>
      <c r="O6" s="36" t="s">
        <v>181</v>
      </c>
    </row>
    <row r="7" spans="1:17" ht="15.75">
      <c r="A7" s="259" t="s">
        <v>80</v>
      </c>
      <c r="B7" s="261">
        <v>520.8380150630691</v>
      </c>
      <c r="C7" s="261">
        <v>478.3793420472168</v>
      </c>
      <c r="D7" s="261">
        <v>476.9554050254887</v>
      </c>
      <c r="E7" s="261">
        <v>457.0483780248259</v>
      </c>
      <c r="F7" s="261">
        <v>432.606439250053</v>
      </c>
      <c r="G7" s="261">
        <v>470.703320726074</v>
      </c>
      <c r="H7" s="261">
        <v>481.14524464652476</v>
      </c>
      <c r="I7" s="261">
        <v>478.75441095884696</v>
      </c>
      <c r="J7" s="262">
        <v>456.9287477670117</v>
      </c>
      <c r="K7" s="262">
        <v>483.86264339228075</v>
      </c>
      <c r="L7" s="262">
        <v>439.3890361748015</v>
      </c>
      <c r="M7" s="39">
        <f>L7/L$7*100</f>
        <v>100</v>
      </c>
      <c r="N7" s="40">
        <f>L7/K7-1</f>
        <v>-0.09191370283451139</v>
      </c>
      <c r="O7" s="40">
        <f>L7/H7-1</f>
        <v>-0.08678503827342121</v>
      </c>
      <c r="Q7" s="71"/>
    </row>
    <row r="8" spans="1:17" s="48" customFormat="1" ht="15.75">
      <c r="A8" s="263"/>
      <c r="B8" s="264"/>
      <c r="C8" s="264"/>
      <c r="D8" s="264"/>
      <c r="E8" s="264"/>
      <c r="F8" s="264"/>
      <c r="G8" s="265"/>
      <c r="H8" s="264"/>
      <c r="I8" s="264"/>
      <c r="J8" s="56"/>
      <c r="K8" s="56"/>
      <c r="L8" s="56"/>
      <c r="M8" s="45"/>
      <c r="N8" s="266"/>
      <c r="O8" s="47"/>
      <c r="Q8" s="122"/>
    </row>
    <row r="9" spans="1:17" s="48" customFormat="1" ht="15.75">
      <c r="A9" s="122" t="s">
        <v>59</v>
      </c>
      <c r="B9" s="320">
        <v>106.07431608669415</v>
      </c>
      <c r="C9" s="320">
        <v>89.03233976177863</v>
      </c>
      <c r="D9" s="320">
        <v>76.82372161959731</v>
      </c>
      <c r="E9" s="320">
        <v>92.0845280957184</v>
      </c>
      <c r="F9" s="320">
        <v>88.4341885228883</v>
      </c>
      <c r="G9" s="320">
        <v>85.52764000732563</v>
      </c>
      <c r="H9" s="320">
        <v>97.8809467970283</v>
      </c>
      <c r="I9" s="320">
        <v>90.45107129858721</v>
      </c>
      <c r="J9" s="320">
        <v>101.18513825181671</v>
      </c>
      <c r="K9" s="320">
        <v>97.67993316292923</v>
      </c>
      <c r="L9" s="320">
        <v>95.39189824363793</v>
      </c>
      <c r="M9" s="45">
        <f>L9/L$7*100</f>
        <v>21.710122554284286</v>
      </c>
      <c r="N9" s="50">
        <f aca="true" t="shared" si="0" ref="N9:N28">L9/K9-1</f>
        <v>-0.02342379693764618</v>
      </c>
      <c r="O9" s="50">
        <f aca="true" t="shared" si="1" ref="O9:O28">L9/H9-1</f>
        <v>-0.02542934692440002</v>
      </c>
      <c r="Q9" s="122"/>
    </row>
    <row r="10" spans="1:17" s="48" customFormat="1" ht="15.75">
      <c r="A10" s="122" t="s">
        <v>61</v>
      </c>
      <c r="B10" s="320">
        <v>57.774083676999936</v>
      </c>
      <c r="C10" s="320">
        <v>60.86588302433981</v>
      </c>
      <c r="D10" s="320">
        <v>83.93315764912705</v>
      </c>
      <c r="E10" s="320">
        <v>68.65963598398301</v>
      </c>
      <c r="F10" s="320">
        <v>56.16869042718078</v>
      </c>
      <c r="G10" s="320">
        <v>56.62570128471718</v>
      </c>
      <c r="H10" s="320">
        <v>63.34705411049847</v>
      </c>
      <c r="I10" s="320">
        <v>57.403810210117996</v>
      </c>
      <c r="J10" s="320">
        <v>47.30715051108086</v>
      </c>
      <c r="K10" s="320">
        <v>49.08158634925925</v>
      </c>
      <c r="L10" s="320">
        <v>52.74782612946908</v>
      </c>
      <c r="M10" s="45">
        <f>L10/L$7*100</f>
        <v>12.004811633143365</v>
      </c>
      <c r="N10" s="50">
        <f t="shared" si="0"/>
        <v>0.07469684769602325</v>
      </c>
      <c r="O10" s="50">
        <f t="shared" si="1"/>
        <v>-0.16731998243423896</v>
      </c>
      <c r="Q10" s="122"/>
    </row>
    <row r="11" spans="1:17" s="48" customFormat="1" ht="15.75">
      <c r="A11" s="122" t="s">
        <v>55</v>
      </c>
      <c r="B11" s="320">
        <v>32.234559902805856</v>
      </c>
      <c r="C11" s="320">
        <v>43.114696997652175</v>
      </c>
      <c r="D11" s="320">
        <v>43.08128617874145</v>
      </c>
      <c r="E11" s="320">
        <v>34.858048455443715</v>
      </c>
      <c r="F11" s="320">
        <v>32.38708022392734</v>
      </c>
      <c r="G11" s="320">
        <v>36.72082988743949</v>
      </c>
      <c r="H11" s="320">
        <v>39.834786303815086</v>
      </c>
      <c r="I11" s="320">
        <v>38.91713953885455</v>
      </c>
      <c r="J11" s="320">
        <v>37.124300384324584</v>
      </c>
      <c r="K11" s="320">
        <v>35.46307222112031</v>
      </c>
      <c r="L11" s="320">
        <v>35.82842298749985</v>
      </c>
      <c r="M11" s="45">
        <f>L11/L$7*100</f>
        <v>8.154145879335568</v>
      </c>
      <c r="N11" s="50">
        <f t="shared" si="0"/>
        <v>0.010302287520423725</v>
      </c>
      <c r="O11" s="50">
        <f t="shared" si="1"/>
        <v>-0.10057448998870455</v>
      </c>
      <c r="Q11" s="122"/>
    </row>
    <row r="12" spans="1:17" s="48" customFormat="1" ht="15.75">
      <c r="A12" s="122" t="s">
        <v>71</v>
      </c>
      <c r="B12" s="320">
        <v>55.458147837860466</v>
      </c>
      <c r="C12" s="320">
        <v>43.01267839528109</v>
      </c>
      <c r="D12" s="320">
        <v>38.15596686821568</v>
      </c>
      <c r="E12" s="320">
        <v>38.88685012029394</v>
      </c>
      <c r="F12" s="320">
        <v>38.83149370855573</v>
      </c>
      <c r="G12" s="320">
        <v>67.83516750416821</v>
      </c>
      <c r="H12" s="320">
        <v>35.80573694659494</v>
      </c>
      <c r="I12" s="320">
        <v>39.68145444872651</v>
      </c>
      <c r="J12" s="320">
        <v>26.829343508594167</v>
      </c>
      <c r="K12" s="354">
        <v>44.5306547048978</v>
      </c>
      <c r="L12" s="354">
        <v>33.00920895220084</v>
      </c>
      <c r="M12" s="45">
        <f>L12/L$7*100</f>
        <v>7.512524490726899</v>
      </c>
      <c r="N12" s="50">
        <f t="shared" si="0"/>
        <v>-0.2587306615869214</v>
      </c>
      <c r="O12" s="50">
        <f t="shared" si="1"/>
        <v>-0.07810279114112884</v>
      </c>
      <c r="Q12" s="122"/>
    </row>
    <row r="13" spans="1:17" s="48" customFormat="1" ht="15.75">
      <c r="A13" s="122" t="s">
        <v>54</v>
      </c>
      <c r="B13" s="320">
        <v>38.53193763025303</v>
      </c>
      <c r="C13" s="320">
        <v>34.80075199030946</v>
      </c>
      <c r="D13" s="320">
        <v>26.171410874854374</v>
      </c>
      <c r="E13" s="320">
        <v>26.654908428704207</v>
      </c>
      <c r="F13" s="354">
        <v>20.190231806351335</v>
      </c>
      <c r="G13" s="354">
        <v>23.36069346323334</v>
      </c>
      <c r="H13" s="354">
        <v>21.019427953845632</v>
      </c>
      <c r="I13" s="354">
        <v>30.279003991629448</v>
      </c>
      <c r="J13" s="320">
        <v>27.003697819044422</v>
      </c>
      <c r="K13" s="320">
        <v>27.836091078506318</v>
      </c>
      <c r="L13" s="354">
        <v>25.07220058517315</v>
      </c>
      <c r="M13" s="45">
        <f aca="true" t="shared" si="2" ref="M13:M22">L13/L$7*100</f>
        <v>5.706150704952663</v>
      </c>
      <c r="N13" s="50">
        <f t="shared" si="0"/>
        <v>-0.09929161697086519</v>
      </c>
      <c r="O13" s="50">
        <f t="shared" si="1"/>
        <v>0.19281079581359584</v>
      </c>
      <c r="Q13" s="122"/>
    </row>
    <row r="14" spans="1:17" s="48" customFormat="1" ht="15.75">
      <c r="A14" s="122" t="s">
        <v>67</v>
      </c>
      <c r="B14" s="320">
        <v>17.131941514525867</v>
      </c>
      <c r="C14" s="320">
        <v>18.80710008826285</v>
      </c>
      <c r="D14" s="320">
        <v>20.97973430729603</v>
      </c>
      <c r="E14" s="320">
        <v>22.538276457879714</v>
      </c>
      <c r="F14" s="354">
        <v>18.84277319189846</v>
      </c>
      <c r="G14" s="354">
        <v>21.54596183516836</v>
      </c>
      <c r="H14" s="354">
        <v>19.951335208264933</v>
      </c>
      <c r="I14" s="354">
        <v>23.269485259200557</v>
      </c>
      <c r="J14" s="320">
        <v>20.126059852529345</v>
      </c>
      <c r="K14" s="320">
        <v>24.77959979709673</v>
      </c>
      <c r="L14" s="354">
        <v>23.75580984075899</v>
      </c>
      <c r="M14" s="45">
        <f t="shared" si="2"/>
        <v>5.406554985433967</v>
      </c>
      <c r="N14" s="50">
        <f t="shared" si="0"/>
        <v>-0.04131583902568481</v>
      </c>
      <c r="O14" s="50">
        <f t="shared" si="1"/>
        <v>0.19068772053501637</v>
      </c>
      <c r="Q14" s="122"/>
    </row>
    <row r="15" spans="1:17" s="48" customFormat="1" ht="15.75">
      <c r="A15" s="122" t="s">
        <v>68</v>
      </c>
      <c r="B15" s="320">
        <v>9.960120915623445</v>
      </c>
      <c r="C15" s="320">
        <v>13.335220368211761</v>
      </c>
      <c r="D15" s="320">
        <v>21.952017882062098</v>
      </c>
      <c r="E15" s="320">
        <v>9.72353744170024</v>
      </c>
      <c r="F15" s="320">
        <v>10.564550267216184</v>
      </c>
      <c r="G15" s="320">
        <v>9.154735285872128</v>
      </c>
      <c r="H15" s="320">
        <v>17.223726602572146</v>
      </c>
      <c r="I15" s="320">
        <v>19.168136928288426</v>
      </c>
      <c r="J15" s="320">
        <v>22.89974682830793</v>
      </c>
      <c r="K15" s="320">
        <v>19.289920624754917</v>
      </c>
      <c r="L15" s="354">
        <v>16.38566049771578</v>
      </c>
      <c r="M15" s="45">
        <f t="shared" si="2"/>
        <v>3.7291919344107383</v>
      </c>
      <c r="N15" s="50">
        <f t="shared" si="0"/>
        <v>-0.15055842807938136</v>
      </c>
      <c r="O15" s="50">
        <f t="shared" si="1"/>
        <v>-0.04865765256232135</v>
      </c>
      <c r="Q15" s="122"/>
    </row>
    <row r="16" spans="1:17" s="48" customFormat="1" ht="15.75">
      <c r="A16" s="122" t="s">
        <v>62</v>
      </c>
      <c r="B16" s="320">
        <v>9.480188938774182</v>
      </c>
      <c r="C16" s="320">
        <v>13.112254152583526</v>
      </c>
      <c r="D16" s="320">
        <v>9.590110785375517</v>
      </c>
      <c r="E16" s="320">
        <v>8.92985781270551</v>
      </c>
      <c r="F16" s="320">
        <v>8.395809025634488</v>
      </c>
      <c r="G16" s="320">
        <v>10.377260342504774</v>
      </c>
      <c r="H16" s="320">
        <v>24.801397899086385</v>
      </c>
      <c r="I16" s="320">
        <v>11.290709442012089</v>
      </c>
      <c r="J16" s="320">
        <v>12.026853891852864</v>
      </c>
      <c r="K16" s="320">
        <v>18.378566087850277</v>
      </c>
      <c r="L16" s="354">
        <v>13.793005234310359</v>
      </c>
      <c r="M16" s="45">
        <f t="shared" si="2"/>
        <v>3.1391327727219633</v>
      </c>
      <c r="N16" s="50">
        <f t="shared" si="0"/>
        <v>-0.24950590985285548</v>
      </c>
      <c r="O16" s="50">
        <f t="shared" si="1"/>
        <v>-0.44386178188696157</v>
      </c>
      <c r="Q16" s="122"/>
    </row>
    <row r="17" spans="1:17" s="48" customFormat="1" ht="15.75">
      <c r="A17" s="122" t="s">
        <v>127</v>
      </c>
      <c r="B17" s="320">
        <v>0</v>
      </c>
      <c r="C17" s="320">
        <v>0.5745341762931375</v>
      </c>
      <c r="D17" s="320">
        <v>3.0846519309651503</v>
      </c>
      <c r="E17" s="320">
        <v>2.435405297214843</v>
      </c>
      <c r="F17" s="320">
        <v>1.8860370373747555</v>
      </c>
      <c r="G17" s="320">
        <v>1.3389473286511138</v>
      </c>
      <c r="H17" s="320">
        <v>1.3982304210800747</v>
      </c>
      <c r="I17" s="320">
        <v>2.9260976344365615</v>
      </c>
      <c r="J17" s="320">
        <v>8.028570218710039</v>
      </c>
      <c r="K17" s="320">
        <v>8.839051290115814</v>
      </c>
      <c r="L17" s="354">
        <v>11.491692327926055</v>
      </c>
      <c r="M17" s="45">
        <f t="shared" si="2"/>
        <v>2.6153798528906242</v>
      </c>
      <c r="N17" s="50">
        <f t="shared" si="0"/>
        <v>0.3001047228650582</v>
      </c>
      <c r="O17" s="50">
        <f t="shared" si="1"/>
        <v>7.2187400264465715</v>
      </c>
      <c r="Q17" s="122"/>
    </row>
    <row r="18" spans="1:17" s="48" customFormat="1" ht="15.75">
      <c r="A18" s="122" t="s">
        <v>63</v>
      </c>
      <c r="B18" s="320">
        <v>15.560916979081215</v>
      </c>
      <c r="C18" s="320">
        <v>12.850791582610382</v>
      </c>
      <c r="D18" s="320">
        <v>12.638250385961738</v>
      </c>
      <c r="E18" s="320">
        <v>14.713988865459331</v>
      </c>
      <c r="F18" s="320">
        <v>11.36963270695435</v>
      </c>
      <c r="G18" s="320">
        <v>14.028169390585306</v>
      </c>
      <c r="H18" s="320">
        <v>9.445596925455066</v>
      </c>
      <c r="I18" s="320">
        <v>9.473083484076849</v>
      </c>
      <c r="J18" s="320">
        <v>11.667271771618633</v>
      </c>
      <c r="K18" s="320">
        <v>13.199963751174788</v>
      </c>
      <c r="L18" s="354">
        <v>10.822144249775473</v>
      </c>
      <c r="M18" s="45">
        <f t="shared" si="2"/>
        <v>2.4629982450154073</v>
      </c>
      <c r="N18" s="50">
        <f t="shared" si="0"/>
        <v>-0.18013833569714854</v>
      </c>
      <c r="O18" s="50">
        <f t="shared" si="1"/>
        <v>0.14573428605774308</v>
      </c>
      <c r="Q18" s="122"/>
    </row>
    <row r="19" spans="1:17" s="48" customFormat="1" ht="15.75">
      <c r="A19" s="122" t="s">
        <v>126</v>
      </c>
      <c r="B19" s="320">
        <v>6.0683123995055315</v>
      </c>
      <c r="C19" s="320">
        <v>8.963287666251635</v>
      </c>
      <c r="D19" s="320">
        <v>3.8484169226746454</v>
      </c>
      <c r="E19" s="320">
        <v>3.6177587518277496</v>
      </c>
      <c r="F19" s="320">
        <v>7.556898809168689</v>
      </c>
      <c r="G19" s="320">
        <v>7.6305053697899075</v>
      </c>
      <c r="H19" s="320">
        <v>4.3598788534821615</v>
      </c>
      <c r="I19" s="320">
        <v>7.142387436297308</v>
      </c>
      <c r="J19" s="320">
        <v>5.9250043566906925</v>
      </c>
      <c r="K19" s="320">
        <v>5.306209538637904</v>
      </c>
      <c r="L19" s="354">
        <v>10.60971956433002</v>
      </c>
      <c r="M19" s="45">
        <f t="shared" si="2"/>
        <v>2.4146527771141675</v>
      </c>
      <c r="N19" s="50">
        <f t="shared" si="0"/>
        <v>0.9994912539872141</v>
      </c>
      <c r="O19" s="50">
        <f t="shared" si="1"/>
        <v>1.4334895351177512</v>
      </c>
      <c r="Q19" s="122"/>
    </row>
    <row r="20" spans="1:17" s="48" customFormat="1" ht="15.75">
      <c r="A20" s="122" t="s">
        <v>65</v>
      </c>
      <c r="B20" s="320">
        <v>13.551011688746645</v>
      </c>
      <c r="C20" s="320">
        <v>9.580274122372034</v>
      </c>
      <c r="D20" s="320">
        <v>12.645395478927485</v>
      </c>
      <c r="E20" s="320">
        <v>11.12582073907041</v>
      </c>
      <c r="F20" s="320">
        <v>9.067152201718283</v>
      </c>
      <c r="G20" s="320">
        <v>12.124633173149897</v>
      </c>
      <c r="H20" s="354">
        <v>14.00300130950379</v>
      </c>
      <c r="I20" s="320">
        <v>13.665832571343508</v>
      </c>
      <c r="J20" s="320">
        <v>16.4236119572728</v>
      </c>
      <c r="K20" s="320">
        <v>10.735419290176175</v>
      </c>
      <c r="L20" s="354">
        <v>10.20401481066597</v>
      </c>
      <c r="M20" s="45">
        <f t="shared" si="2"/>
        <v>2.3223189407499287</v>
      </c>
      <c r="N20" s="50">
        <f t="shared" si="0"/>
        <v>-0.049500114075328616</v>
      </c>
      <c r="O20" s="50">
        <f t="shared" si="1"/>
        <v>-0.271298017822755</v>
      </c>
      <c r="Q20" s="122"/>
    </row>
    <row r="21" spans="1:17" s="48" customFormat="1" ht="15.75">
      <c r="A21" s="122" t="s">
        <v>76</v>
      </c>
      <c r="B21" s="320">
        <v>8.632417238637526</v>
      </c>
      <c r="C21" s="320">
        <v>8.567596328574256</v>
      </c>
      <c r="D21" s="320">
        <v>7.873009436336313</v>
      </c>
      <c r="E21" s="320">
        <v>9.12519846054043</v>
      </c>
      <c r="F21" s="320">
        <v>11.559666557079753</v>
      </c>
      <c r="G21" s="320">
        <v>8.24112368425843</v>
      </c>
      <c r="H21" s="320">
        <v>8.117478256230852</v>
      </c>
      <c r="I21" s="320">
        <v>16.563582538454703</v>
      </c>
      <c r="J21" s="320">
        <v>11.795232880450484</v>
      </c>
      <c r="K21" s="320">
        <v>13.588026951707375</v>
      </c>
      <c r="L21" s="354">
        <v>8.571391076723422</v>
      </c>
      <c r="M21" s="45">
        <f t="shared" si="2"/>
        <v>1.9507521515201118</v>
      </c>
      <c r="N21" s="50">
        <f t="shared" si="0"/>
        <v>-0.36919531384603255</v>
      </c>
      <c r="O21" s="50">
        <f t="shared" si="1"/>
        <v>0.0559179595146011</v>
      </c>
      <c r="Q21" s="122"/>
    </row>
    <row r="22" spans="1:17" s="48" customFormat="1" ht="15.75">
      <c r="A22" s="122" t="s">
        <v>73</v>
      </c>
      <c r="B22" s="320">
        <v>0.6936880811712123</v>
      </c>
      <c r="C22" s="320">
        <v>1.5300632844168596</v>
      </c>
      <c r="D22" s="320">
        <v>0.8066442058735591</v>
      </c>
      <c r="E22" s="320">
        <v>0.9674049016785167</v>
      </c>
      <c r="F22" s="320">
        <v>1.572963236725283</v>
      </c>
      <c r="G22" s="320">
        <v>2.17205695082446</v>
      </c>
      <c r="H22" s="320">
        <v>1.6310412153164013</v>
      </c>
      <c r="I22" s="320">
        <v>2.6340730876400302</v>
      </c>
      <c r="J22" s="320">
        <v>1.4593269368980908</v>
      </c>
      <c r="K22" s="320">
        <v>1.334267954099335</v>
      </c>
      <c r="L22" s="320">
        <v>6.796581513093382</v>
      </c>
      <c r="M22" s="45">
        <f t="shared" si="2"/>
        <v>1.5468254675315813</v>
      </c>
      <c r="N22" s="50">
        <f t="shared" si="0"/>
        <v>4.093865510456068</v>
      </c>
      <c r="O22" s="50">
        <f t="shared" si="1"/>
        <v>3.1670200907675596</v>
      </c>
      <c r="Q22" s="122"/>
    </row>
    <row r="23" spans="1:17" s="48" customFormat="1" ht="15.75">
      <c r="A23" s="122" t="s">
        <v>60</v>
      </c>
      <c r="B23" s="320">
        <v>3.3007985962066337</v>
      </c>
      <c r="C23" s="320">
        <v>9.301264417278825</v>
      </c>
      <c r="D23" s="320">
        <v>2.5113344131119475</v>
      </c>
      <c r="E23" s="320">
        <v>5.584848688454279</v>
      </c>
      <c r="F23" s="320">
        <v>5.572937346717385</v>
      </c>
      <c r="G23" s="320">
        <v>9.155885761789868</v>
      </c>
      <c r="H23" s="320">
        <v>5.367690988786607</v>
      </c>
      <c r="I23" s="320">
        <v>13.529855983199427</v>
      </c>
      <c r="J23" s="320">
        <v>14.670685914503856</v>
      </c>
      <c r="K23" s="320">
        <v>14.687160861074366</v>
      </c>
      <c r="L23" s="320">
        <v>5.802967230536236</v>
      </c>
      <c r="M23" s="45">
        <f>L18/L$7*100</f>
        <v>2.4629982450154073</v>
      </c>
      <c r="N23" s="50">
        <f t="shared" si="0"/>
        <v>-0.6048952356805773</v>
      </c>
      <c r="O23" s="50">
        <f t="shared" si="1"/>
        <v>0.08109189643348413</v>
      </c>
      <c r="Q23" s="122"/>
    </row>
    <row r="24" spans="1:17" s="48" customFormat="1" ht="15.75">
      <c r="A24" s="122" t="s">
        <v>167</v>
      </c>
      <c r="B24" s="320">
        <v>0.959622307033289</v>
      </c>
      <c r="C24" s="320">
        <v>2.9447989113137534</v>
      </c>
      <c r="D24" s="320">
        <v>2.601173423293813</v>
      </c>
      <c r="E24" s="320">
        <v>2.7786216261523933</v>
      </c>
      <c r="F24" s="320">
        <v>6.887739243501458</v>
      </c>
      <c r="G24" s="320">
        <v>5.937630274810372</v>
      </c>
      <c r="H24" s="320">
        <v>2.464189261561571</v>
      </c>
      <c r="I24" s="320">
        <v>3.233928799064791</v>
      </c>
      <c r="J24" s="320">
        <v>2.5846447171028566</v>
      </c>
      <c r="K24" s="320">
        <v>2.3564371815958043</v>
      </c>
      <c r="L24" s="320">
        <v>5.581477286861072</v>
      </c>
      <c r="M24" s="45">
        <f>L19/L$7*100</f>
        <v>2.4146527771141675</v>
      </c>
      <c r="N24" s="50">
        <f t="shared" si="0"/>
        <v>1.3686085631534795</v>
      </c>
      <c r="O24" s="50">
        <f t="shared" si="1"/>
        <v>1.265035958854905</v>
      </c>
      <c r="Q24" s="122"/>
    </row>
    <row r="25" spans="1:17" s="48" customFormat="1" ht="15.75">
      <c r="A25" s="122" t="s">
        <v>124</v>
      </c>
      <c r="B25" s="121">
        <v>6.671333818407156</v>
      </c>
      <c r="C25" s="121">
        <v>11.721737865124082</v>
      </c>
      <c r="D25" s="121">
        <v>12.258691769277819</v>
      </c>
      <c r="E25" s="121">
        <v>15.083019237893248</v>
      </c>
      <c r="F25" s="121">
        <v>10.736352629449149</v>
      </c>
      <c r="G25" s="121">
        <v>1.694477984403793</v>
      </c>
      <c r="H25" s="121">
        <v>15.49426134204458</v>
      </c>
      <c r="I25" s="121">
        <v>12.502783606097504</v>
      </c>
      <c r="J25" s="121">
        <v>6.934185756362995</v>
      </c>
      <c r="K25" s="320">
        <v>8.493928621637572</v>
      </c>
      <c r="L25" s="354">
        <v>5.427681380273117</v>
      </c>
      <c r="M25" s="45">
        <f>L20/L$7*100</f>
        <v>2.3223189407499287</v>
      </c>
      <c r="N25" s="50">
        <f t="shared" si="0"/>
        <v>-0.3609928194538211</v>
      </c>
      <c r="O25" s="50">
        <f t="shared" si="1"/>
        <v>-0.6496973130597206</v>
      </c>
      <c r="Q25" s="122"/>
    </row>
    <row r="26" spans="1:17" s="48" customFormat="1" ht="15.75">
      <c r="A26" s="122" t="s">
        <v>74</v>
      </c>
      <c r="B26" s="417">
        <v>3.3542067342440416</v>
      </c>
      <c r="C26" s="417">
        <v>6.773738275011112</v>
      </c>
      <c r="D26" s="417">
        <v>10.935990113937187</v>
      </c>
      <c r="E26" s="417">
        <v>5.956223745380176</v>
      </c>
      <c r="F26" s="417">
        <v>6.8077914717837515</v>
      </c>
      <c r="G26" s="417">
        <v>7.540855806571431</v>
      </c>
      <c r="H26" s="417">
        <v>8.034041814578954</v>
      </c>
      <c r="I26" s="417">
        <v>6.583582092568236</v>
      </c>
      <c r="J26" s="417">
        <v>6.10783666319836</v>
      </c>
      <c r="K26" s="304">
        <v>5.0226429015114</v>
      </c>
      <c r="L26" s="418">
        <v>4.959930717367161</v>
      </c>
      <c r="M26" s="45">
        <f>L21/L$7*100</f>
        <v>1.9507521515201118</v>
      </c>
      <c r="N26" s="50">
        <f t="shared" si="0"/>
        <v>-0.01248589345767892</v>
      </c>
      <c r="O26" s="50">
        <f t="shared" si="1"/>
        <v>-0.38263568551925686</v>
      </c>
      <c r="Q26" s="122"/>
    </row>
    <row r="27" spans="1:17" s="48" customFormat="1" ht="15.75">
      <c r="A27" s="122" t="s">
        <v>66</v>
      </c>
      <c r="B27" s="121">
        <v>4.029789689776569</v>
      </c>
      <c r="C27" s="121">
        <v>11.086961909798937</v>
      </c>
      <c r="D27" s="121">
        <v>4.333267763951744</v>
      </c>
      <c r="E27" s="121">
        <v>2.3446943179550184</v>
      </c>
      <c r="F27" s="121">
        <v>4.540436104984771</v>
      </c>
      <c r="G27" s="121">
        <v>5.563320972700516</v>
      </c>
      <c r="H27" s="121">
        <v>7.605709887070014</v>
      </c>
      <c r="I27" s="121">
        <v>6.904642492494215</v>
      </c>
      <c r="J27" s="121">
        <v>7.685810406457538</v>
      </c>
      <c r="K27" s="320">
        <v>7.563851679369952</v>
      </c>
      <c r="L27" s="354">
        <v>4.67616065276072</v>
      </c>
      <c r="M27" s="45">
        <f>L22/L$7*100</f>
        <v>1.5468254675315813</v>
      </c>
      <c r="N27" s="50">
        <f t="shared" si="0"/>
        <v>-0.3817752051491534</v>
      </c>
      <c r="O27" s="50">
        <f t="shared" si="1"/>
        <v>-0.3851776202099998</v>
      </c>
      <c r="Q27" s="122"/>
    </row>
    <row r="28" spans="1:17" s="48" customFormat="1" ht="15.75">
      <c r="A28" s="267" t="s">
        <v>69</v>
      </c>
      <c r="B28" s="268">
        <v>7.907837599221258</v>
      </c>
      <c r="C28" s="268">
        <v>13.282854889940294</v>
      </c>
      <c r="D28" s="268">
        <v>6.587757213936062</v>
      </c>
      <c r="E28" s="268">
        <v>6.971357066863193</v>
      </c>
      <c r="F28" s="268">
        <v>19.01662803716414</v>
      </c>
      <c r="G28" s="268">
        <v>13.754416273835602</v>
      </c>
      <c r="H28" s="268">
        <v>5.533577036029259</v>
      </c>
      <c r="I28" s="268">
        <v>6.265766023939894</v>
      </c>
      <c r="J28" s="268">
        <v>5.71537600226577</v>
      </c>
      <c r="K28" s="358">
        <v>7.68941355828592</v>
      </c>
      <c r="L28" s="363">
        <v>4.6091793740123235</v>
      </c>
      <c r="M28" s="53">
        <f>L24/L$7*100</f>
        <v>1.2702814197304189</v>
      </c>
      <c r="N28" s="54">
        <f t="shared" si="0"/>
        <v>-0.4005811575779291</v>
      </c>
      <c r="O28" s="54">
        <f t="shared" si="1"/>
        <v>-0.16705246100273996</v>
      </c>
      <c r="Q28" s="122"/>
    </row>
    <row r="29" spans="1:17" ht="15.75">
      <c r="A29" s="269" t="s">
        <v>158</v>
      </c>
      <c r="J29" s="65"/>
      <c r="K29" s="65"/>
      <c r="L29" s="65"/>
      <c r="Q29" s="71"/>
    </row>
    <row r="30" spans="10:17" ht="15.75">
      <c r="J30" s="65"/>
      <c r="K30" s="65"/>
      <c r="L30" s="65"/>
      <c r="Q30" s="71"/>
    </row>
    <row r="31" spans="10:17" s="30" customFormat="1" ht="15.75">
      <c r="J31" s="65"/>
      <c r="K31" s="65"/>
      <c r="L31" s="65"/>
      <c r="N31" s="64"/>
      <c r="Q31" s="64"/>
    </row>
    <row r="32" spans="6:17" s="30" customFormat="1" ht="15.75">
      <c r="F32" s="65"/>
      <c r="G32" s="65"/>
      <c r="H32" s="65"/>
      <c r="I32" s="65"/>
      <c r="M32" s="69"/>
      <c r="N32" s="270"/>
      <c r="O32" s="271"/>
      <c r="Q32" s="64"/>
    </row>
    <row r="33" spans="6:17" s="30" customFormat="1" ht="15.75">
      <c r="F33" s="65"/>
      <c r="G33" s="65"/>
      <c r="H33" s="65"/>
      <c r="I33" s="65"/>
      <c r="M33" s="69"/>
      <c r="N33" s="270"/>
      <c r="O33" s="271"/>
      <c r="Q33" s="64"/>
    </row>
    <row r="34" spans="1:17" s="30" customFormat="1" ht="15.75">
      <c r="A34"/>
      <c r="B34" s="74"/>
      <c r="C34" s="74"/>
      <c r="D34" s="74"/>
      <c r="E34" s="74"/>
      <c r="F34" s="74"/>
      <c r="G34" s="74"/>
      <c r="H34" s="74"/>
      <c r="I34" s="74"/>
      <c r="J34" s="74"/>
      <c r="K34" s="357"/>
      <c r="L34" s="357"/>
      <c r="M34" s="69"/>
      <c r="N34" s="270"/>
      <c r="O34" s="271"/>
      <c r="Q34" s="64"/>
    </row>
    <row r="35" spans="1:17" s="30" customFormat="1" ht="15.75">
      <c r="A35"/>
      <c r="B35" s="121"/>
      <c r="C35" s="74"/>
      <c r="D35" s="121"/>
      <c r="E35" s="121"/>
      <c r="F35" s="121"/>
      <c r="G35" s="121"/>
      <c r="H35" s="74"/>
      <c r="I35" s="121"/>
      <c r="J35" s="74"/>
      <c r="K35" s="357"/>
      <c r="L35" s="357"/>
      <c r="M35" s="69"/>
      <c r="N35" s="270"/>
      <c r="O35" s="271"/>
      <c r="Q35" s="64"/>
    </row>
    <row r="36" spans="1:17" s="30" customFormat="1" ht="15.75">
      <c r="A36"/>
      <c r="B36" s="121"/>
      <c r="C36" s="121"/>
      <c r="D36" s="74"/>
      <c r="E36" s="121"/>
      <c r="F36" s="74"/>
      <c r="G36" s="121"/>
      <c r="H36" s="74"/>
      <c r="I36" s="121"/>
      <c r="J36" s="74"/>
      <c r="K36" s="357"/>
      <c r="L36" s="357"/>
      <c r="M36" s="69"/>
      <c r="N36" s="270"/>
      <c r="O36" s="271"/>
      <c r="Q36" s="64"/>
    </row>
    <row r="37" spans="1:17" s="30" customFormat="1" ht="15.75">
      <c r="A37"/>
      <c r="B37" s="74"/>
      <c r="C37" s="74"/>
      <c r="D37" s="121"/>
      <c r="E37" s="121"/>
      <c r="F37" s="122"/>
      <c r="G37" s="122"/>
      <c r="H37" s="117"/>
      <c r="I37" s="122"/>
      <c r="J37" s="74"/>
      <c r="K37" s="357"/>
      <c r="L37" s="357"/>
      <c r="M37" s="69"/>
      <c r="N37" s="270"/>
      <c r="O37" s="271"/>
      <c r="P37" s="272"/>
      <c r="Q37" s="64"/>
    </row>
    <row r="38" spans="1:17" s="30" customFormat="1" ht="15.75">
      <c r="A38"/>
      <c r="B38" s="369"/>
      <c r="C38" s="369"/>
      <c r="D38" s="369"/>
      <c r="E38" s="369"/>
      <c r="F38" s="369"/>
      <c r="G38" s="369"/>
      <c r="H38" s="369"/>
      <c r="I38" s="369"/>
      <c r="J38" s="369"/>
      <c r="K38" s="369"/>
      <c r="L38" s="369"/>
      <c r="N38" s="270"/>
      <c r="O38" s="271"/>
      <c r="Q38" s="64"/>
    </row>
    <row r="39" spans="1:17" s="30" customFormat="1" ht="15.75">
      <c r="A39"/>
      <c r="B39" s="370"/>
      <c r="C39" s="370"/>
      <c r="D39" s="370"/>
      <c r="E39" s="370"/>
      <c r="F39" s="370"/>
      <c r="G39" s="370"/>
      <c r="H39" s="370"/>
      <c r="I39" s="370"/>
      <c r="J39" s="370"/>
      <c r="K39" s="370"/>
      <c r="L39" s="370"/>
      <c r="N39" s="270"/>
      <c r="O39" s="271"/>
      <c r="Q39" s="64"/>
    </row>
    <row r="40" spans="1:17" s="30" customFormat="1" ht="15.75">
      <c r="A40"/>
      <c r="B40" s="370"/>
      <c r="C40" s="370"/>
      <c r="D40" s="370"/>
      <c r="E40" s="370"/>
      <c r="F40" s="370"/>
      <c r="G40" s="370"/>
      <c r="H40" s="370"/>
      <c r="I40" s="370"/>
      <c r="J40" s="370"/>
      <c r="K40" s="370"/>
      <c r="L40" s="370"/>
      <c r="N40" s="270"/>
      <c r="O40" s="271"/>
      <c r="Q40" s="64"/>
    </row>
    <row r="41" spans="1:17" s="30" customFormat="1" ht="15.75">
      <c r="A41"/>
      <c r="B41" s="370"/>
      <c r="C41" s="370"/>
      <c r="D41" s="370"/>
      <c r="E41" s="370"/>
      <c r="F41" s="370"/>
      <c r="G41" s="370"/>
      <c r="H41" s="370"/>
      <c r="I41" s="370"/>
      <c r="J41" s="370"/>
      <c r="K41" s="370"/>
      <c r="L41" s="370"/>
      <c r="N41" s="270"/>
      <c r="O41" s="271"/>
      <c r="Q41" s="64"/>
    </row>
    <row r="42" spans="1:17" s="30" customFormat="1" ht="15.75">
      <c r="A42"/>
      <c r="B42" s="370"/>
      <c r="C42" s="370"/>
      <c r="D42" s="370"/>
      <c r="E42" s="370"/>
      <c r="F42" s="370"/>
      <c r="G42" s="370"/>
      <c r="H42" s="370"/>
      <c r="I42" s="370"/>
      <c r="J42" s="370"/>
      <c r="K42" s="370"/>
      <c r="L42" s="370"/>
      <c r="N42" s="270"/>
      <c r="O42" s="271"/>
      <c r="Q42" s="64"/>
    </row>
    <row r="43" spans="1:17" s="30" customFormat="1" ht="15.75">
      <c r="A43"/>
      <c r="B43" s="370"/>
      <c r="C43" s="370"/>
      <c r="D43" s="370"/>
      <c r="E43" s="370"/>
      <c r="F43" s="370"/>
      <c r="G43" s="370"/>
      <c r="H43" s="370"/>
      <c r="I43" s="370"/>
      <c r="J43" s="370"/>
      <c r="K43" s="370"/>
      <c r="L43" s="370"/>
      <c r="N43" s="270"/>
      <c r="O43" s="271"/>
      <c r="Q43" s="64"/>
    </row>
    <row r="44" spans="1:17" s="30" customFormat="1" ht="15.75">
      <c r="A44"/>
      <c r="B44" s="370"/>
      <c r="C44" s="370"/>
      <c r="D44" s="370"/>
      <c r="E44" s="370"/>
      <c r="F44" s="370"/>
      <c r="G44" s="370"/>
      <c r="H44" s="370"/>
      <c r="I44" s="370"/>
      <c r="J44" s="370"/>
      <c r="K44" s="370"/>
      <c r="L44" s="370"/>
      <c r="N44" s="270"/>
      <c r="O44" s="271"/>
      <c r="Q44" s="64"/>
    </row>
    <row r="45" spans="1:17" s="30" customFormat="1" ht="15.75">
      <c r="A45"/>
      <c r="B45" s="370"/>
      <c r="C45" s="370"/>
      <c r="D45" s="370"/>
      <c r="E45" s="370"/>
      <c r="F45" s="370"/>
      <c r="G45" s="370"/>
      <c r="H45" s="370"/>
      <c r="I45" s="370"/>
      <c r="J45" s="370"/>
      <c r="K45" s="370"/>
      <c r="L45" s="370"/>
      <c r="N45" s="270"/>
      <c r="O45" s="271"/>
      <c r="Q45" s="64"/>
    </row>
    <row r="46" spans="1:17" s="30" customFormat="1" ht="15.75">
      <c r="A46"/>
      <c r="B46" s="370"/>
      <c r="C46" s="370"/>
      <c r="D46" s="370"/>
      <c r="E46" s="370"/>
      <c r="F46" s="370"/>
      <c r="G46" s="370"/>
      <c r="H46" s="370"/>
      <c r="I46" s="370"/>
      <c r="J46" s="370"/>
      <c r="K46" s="370"/>
      <c r="L46" s="370"/>
      <c r="N46" s="270"/>
      <c r="O46" s="271"/>
      <c r="Q46" s="64"/>
    </row>
    <row r="47" spans="1:17" s="30" customFormat="1" ht="15.75">
      <c r="A47"/>
      <c r="B47" s="370"/>
      <c r="C47" s="370"/>
      <c r="D47" s="370"/>
      <c r="E47" s="370"/>
      <c r="F47" s="370"/>
      <c r="G47" s="370"/>
      <c r="H47" s="370"/>
      <c r="I47" s="370"/>
      <c r="J47" s="370"/>
      <c r="K47" s="370"/>
      <c r="L47" s="370"/>
      <c r="N47" s="270"/>
      <c r="O47" s="271"/>
      <c r="Q47" s="64"/>
    </row>
    <row r="48" spans="1:17" s="30" customFormat="1" ht="15.75">
      <c r="A48"/>
      <c r="B48" s="370"/>
      <c r="C48" s="370"/>
      <c r="D48" s="370"/>
      <c r="E48" s="370"/>
      <c r="F48" s="370"/>
      <c r="G48" s="370"/>
      <c r="H48" s="370"/>
      <c r="I48" s="370"/>
      <c r="J48" s="370"/>
      <c r="K48" s="370"/>
      <c r="L48" s="370"/>
      <c r="N48" s="270"/>
      <c r="O48" s="271"/>
      <c r="Q48" s="64"/>
    </row>
    <row r="49" spans="1:17" s="30" customFormat="1" ht="15.75">
      <c r="A49"/>
      <c r="B49" s="370"/>
      <c r="C49" s="370"/>
      <c r="D49" s="370"/>
      <c r="E49" s="370"/>
      <c r="F49" s="370"/>
      <c r="G49" s="370"/>
      <c r="H49" s="370"/>
      <c r="I49" s="370"/>
      <c r="J49" s="370"/>
      <c r="K49" s="370"/>
      <c r="L49" s="370"/>
      <c r="N49" s="270"/>
      <c r="O49" s="271"/>
      <c r="Q49" s="64"/>
    </row>
    <row r="50" spans="1:15" s="30" customFormat="1" ht="15.75">
      <c r="A50"/>
      <c r="B50" s="370"/>
      <c r="C50" s="370"/>
      <c r="D50" s="370"/>
      <c r="E50" s="370"/>
      <c r="F50" s="370"/>
      <c r="G50" s="370"/>
      <c r="H50" s="370"/>
      <c r="I50" s="370"/>
      <c r="J50" s="370"/>
      <c r="K50" s="370"/>
      <c r="L50" s="370"/>
      <c r="N50" s="270"/>
      <c r="O50" s="271"/>
    </row>
    <row r="51" spans="1:15" s="30" customFormat="1" ht="15.75">
      <c r="A51"/>
      <c r="B51" s="370"/>
      <c r="C51" s="370"/>
      <c r="D51" s="370"/>
      <c r="E51" s="370"/>
      <c r="F51" s="370"/>
      <c r="G51" s="370"/>
      <c r="H51" s="370"/>
      <c r="I51" s="370"/>
      <c r="J51" s="370"/>
      <c r="K51" s="370"/>
      <c r="L51" s="370"/>
      <c r="N51" s="270"/>
      <c r="O51" s="271"/>
    </row>
    <row r="52" spans="1:14" s="30" customFormat="1" ht="15.75">
      <c r="A52"/>
      <c r="B52" s="370"/>
      <c r="C52" s="370"/>
      <c r="D52" s="370"/>
      <c r="E52" s="370"/>
      <c r="F52" s="370"/>
      <c r="G52" s="370"/>
      <c r="H52" s="370"/>
      <c r="I52" s="370"/>
      <c r="J52" s="370"/>
      <c r="K52" s="370"/>
      <c r="L52" s="370"/>
      <c r="N52" s="64"/>
    </row>
    <row r="53" spans="1:16" ht="15.75">
      <c r="A53" s="371"/>
      <c r="B53" s="372"/>
      <c r="C53" s="372"/>
      <c r="D53" s="372"/>
      <c r="E53" s="372"/>
      <c r="F53" s="372"/>
      <c r="G53" s="372"/>
      <c r="H53" s="372"/>
      <c r="I53" s="372"/>
      <c r="J53" s="372"/>
      <c r="K53" s="372"/>
      <c r="L53" s="372"/>
      <c r="N53" s="64"/>
      <c r="O53" s="30"/>
      <c r="P53" s="30"/>
    </row>
    <row r="54" spans="1:16" ht="15.75">
      <c r="A54"/>
      <c r="B54" s="370"/>
      <c r="C54" s="370"/>
      <c r="D54" s="370"/>
      <c r="E54" s="370"/>
      <c r="F54" s="370"/>
      <c r="G54" s="370"/>
      <c r="H54" s="370"/>
      <c r="I54" s="370"/>
      <c r="J54" s="370"/>
      <c r="K54" s="370"/>
      <c r="L54" s="370"/>
      <c r="N54" s="64"/>
      <c r="O54" s="30"/>
      <c r="P54" s="30"/>
    </row>
    <row r="55" spans="1:16" ht="15.75">
      <c r="A55"/>
      <c r="B55" s="370"/>
      <c r="C55" s="370"/>
      <c r="D55" s="370"/>
      <c r="E55" s="370"/>
      <c r="F55" s="370"/>
      <c r="G55" s="370"/>
      <c r="H55" s="370"/>
      <c r="I55" s="370"/>
      <c r="J55" s="370"/>
      <c r="K55" s="370"/>
      <c r="L55" s="370"/>
      <c r="N55" s="64"/>
      <c r="O55" s="30"/>
      <c r="P55" s="273"/>
    </row>
    <row r="56" spans="1:16" ht="15.75">
      <c r="A56"/>
      <c r="B56" s="370"/>
      <c r="C56" s="370"/>
      <c r="D56" s="370"/>
      <c r="E56" s="370"/>
      <c r="F56" s="370"/>
      <c r="G56" s="370"/>
      <c r="H56" s="370"/>
      <c r="I56" s="370"/>
      <c r="J56" s="370"/>
      <c r="K56" s="370"/>
      <c r="L56" s="370"/>
      <c r="N56" s="274"/>
      <c r="O56" s="275"/>
      <c r="P56" s="273"/>
    </row>
    <row r="57" spans="1:16" ht="15.75">
      <c r="A57"/>
      <c r="B57" s="370"/>
      <c r="C57" s="370"/>
      <c r="D57" s="370"/>
      <c r="E57" s="370"/>
      <c r="F57" s="370"/>
      <c r="G57" s="370"/>
      <c r="H57" s="370"/>
      <c r="I57" s="370"/>
      <c r="J57" s="370"/>
      <c r="K57" s="370"/>
      <c r="L57" s="370"/>
      <c r="N57" s="274"/>
      <c r="O57" s="275"/>
      <c r="P57" s="273"/>
    </row>
    <row r="58" spans="1:16" ht="15.75">
      <c r="A58" s="30"/>
      <c r="B58" s="30"/>
      <c r="C58" s="30"/>
      <c r="D58" s="30"/>
      <c r="E58" s="30"/>
      <c r="F58" s="30"/>
      <c r="G58" s="30"/>
      <c r="I58" s="71"/>
      <c r="J58" s="71"/>
      <c r="K58" s="71"/>
      <c r="L58" s="71"/>
      <c r="N58" s="274"/>
      <c r="O58" s="275"/>
      <c r="P58" s="273"/>
    </row>
    <row r="59" spans="1:16" ht="15.75">
      <c r="A59" s="30"/>
      <c r="B59" s="30"/>
      <c r="C59" s="30"/>
      <c r="D59" s="30"/>
      <c r="E59" s="30"/>
      <c r="F59" s="30"/>
      <c r="G59" s="30"/>
      <c r="I59" s="71"/>
      <c r="J59" s="71"/>
      <c r="K59" s="71"/>
      <c r="L59" s="71"/>
      <c r="N59" s="274"/>
      <c r="O59" s="275"/>
      <c r="P59" s="273"/>
    </row>
    <row r="60" spans="1:16" ht="15.75">
      <c r="A60" s="30"/>
      <c r="B60" s="30"/>
      <c r="C60" s="30"/>
      <c r="D60" s="30"/>
      <c r="E60" s="30"/>
      <c r="F60" s="30"/>
      <c r="G60" s="30"/>
      <c r="I60" s="71"/>
      <c r="J60" s="71"/>
      <c r="K60" s="71"/>
      <c r="L60" s="71"/>
      <c r="N60" s="274"/>
      <c r="O60" s="275"/>
      <c r="P60" s="273"/>
    </row>
    <row r="61" spans="1:16" ht="15.75">
      <c r="A61" s="30"/>
      <c r="B61" s="30"/>
      <c r="C61" s="30"/>
      <c r="D61" s="30"/>
      <c r="E61" s="30"/>
      <c r="F61" s="30"/>
      <c r="G61" s="30"/>
      <c r="I61" s="71"/>
      <c r="J61" s="71"/>
      <c r="K61" s="71"/>
      <c r="L61" s="71"/>
      <c r="N61" s="274"/>
      <c r="O61" s="275"/>
      <c r="P61" s="273"/>
    </row>
    <row r="62" spans="1:16" ht="15.75">
      <c r="A62" s="30"/>
      <c r="B62" s="30"/>
      <c r="C62" s="30"/>
      <c r="D62" s="30"/>
      <c r="E62" s="30"/>
      <c r="F62" s="30"/>
      <c r="G62" s="30"/>
      <c r="I62" s="71"/>
      <c r="J62" s="71"/>
      <c r="K62" s="71"/>
      <c r="L62" s="71"/>
      <c r="N62" s="274"/>
      <c r="O62" s="275"/>
      <c r="P62" s="273"/>
    </row>
    <row r="63" spans="1:16" ht="15.75">
      <c r="A63" s="30"/>
      <c r="B63" s="30"/>
      <c r="C63" s="30"/>
      <c r="D63" s="30"/>
      <c r="E63" s="30"/>
      <c r="F63" s="30"/>
      <c r="G63" s="30"/>
      <c r="I63" s="71"/>
      <c r="J63" s="71"/>
      <c r="K63" s="71"/>
      <c r="L63" s="71"/>
      <c r="N63" s="274"/>
      <c r="O63" s="275"/>
      <c r="P63" s="273"/>
    </row>
    <row r="64" spans="1:16" ht="15.75">
      <c r="A64" s="30"/>
      <c r="B64" s="30"/>
      <c r="C64" s="30"/>
      <c r="D64" s="30"/>
      <c r="E64" s="30"/>
      <c r="F64" s="30"/>
      <c r="G64" s="30"/>
      <c r="I64" s="71"/>
      <c r="J64" s="71"/>
      <c r="K64" s="71"/>
      <c r="L64" s="71"/>
      <c r="N64" s="274"/>
      <c r="O64" s="275"/>
      <c r="P64" s="273"/>
    </row>
    <row r="65" spans="1:16" ht="15.75">
      <c r="A65" s="30"/>
      <c r="B65" s="30"/>
      <c r="C65" s="30"/>
      <c r="D65" s="30"/>
      <c r="E65" s="30"/>
      <c r="F65" s="30"/>
      <c r="G65" s="30"/>
      <c r="I65" s="71"/>
      <c r="J65" s="71"/>
      <c r="K65" s="71"/>
      <c r="L65" s="71"/>
      <c r="N65" s="274"/>
      <c r="O65" s="275"/>
      <c r="P65" s="273"/>
    </row>
    <row r="66" spans="1:16" ht="15.75">
      <c r="A66" s="30"/>
      <c r="B66" s="30"/>
      <c r="C66" s="30"/>
      <c r="D66" s="30"/>
      <c r="E66" s="30"/>
      <c r="F66" s="30"/>
      <c r="G66" s="30"/>
      <c r="I66" s="71"/>
      <c r="J66" s="71"/>
      <c r="K66" s="71"/>
      <c r="L66" s="71"/>
      <c r="N66" s="274"/>
      <c r="O66" s="275"/>
      <c r="P66" s="273"/>
    </row>
    <row r="67" spans="1:16" ht="15.75">
      <c r="A67" s="30"/>
      <c r="B67" s="30"/>
      <c r="C67" s="30"/>
      <c r="D67" s="30"/>
      <c r="E67" s="30"/>
      <c r="F67" s="30"/>
      <c r="G67" s="30"/>
      <c r="I67" s="71"/>
      <c r="J67" s="71"/>
      <c r="K67" s="71"/>
      <c r="L67" s="71"/>
      <c r="N67" s="274"/>
      <c r="O67" s="275"/>
      <c r="P67" s="273"/>
    </row>
    <row r="68" spans="1:16" ht="15.75">
      <c r="A68" s="30"/>
      <c r="B68" s="30"/>
      <c r="C68" s="30"/>
      <c r="D68" s="30"/>
      <c r="E68" s="30"/>
      <c r="F68" s="30"/>
      <c r="G68" s="30"/>
      <c r="I68" s="71"/>
      <c r="J68" s="71"/>
      <c r="K68" s="71"/>
      <c r="L68" s="71"/>
      <c r="N68" s="274"/>
      <c r="O68" s="275"/>
      <c r="P68" s="273"/>
    </row>
    <row r="69" spans="1:16" ht="15.75">
      <c r="A69" s="30"/>
      <c r="B69" s="30"/>
      <c r="C69" s="30"/>
      <c r="D69" s="30"/>
      <c r="E69" s="30"/>
      <c r="F69" s="30"/>
      <c r="G69" s="30"/>
      <c r="I69" s="71"/>
      <c r="J69" s="71"/>
      <c r="K69" s="71"/>
      <c r="L69" s="71"/>
      <c r="N69" s="274"/>
      <c r="O69" s="275"/>
      <c r="P69" s="273"/>
    </row>
    <row r="70" spans="1:16" ht="15.75">
      <c r="A70" s="30"/>
      <c r="B70" s="64"/>
      <c r="C70" s="64"/>
      <c r="D70" s="64"/>
      <c r="E70" s="64"/>
      <c r="F70" s="64"/>
      <c r="G70" s="64"/>
      <c r="I70" s="71"/>
      <c r="J70" s="71"/>
      <c r="K70" s="71"/>
      <c r="L70" s="71"/>
      <c r="N70" s="274"/>
      <c r="O70" s="275"/>
      <c r="P70" s="273"/>
    </row>
    <row r="71" spans="1:16" ht="15.75">
      <c r="A71" s="30"/>
      <c r="B71" s="30"/>
      <c r="C71" s="30"/>
      <c r="D71" s="30"/>
      <c r="E71" s="30"/>
      <c r="F71" s="30"/>
      <c r="G71" s="30"/>
      <c r="I71" s="71"/>
      <c r="J71" s="71"/>
      <c r="K71" s="71"/>
      <c r="L71" s="71"/>
      <c r="N71" s="274"/>
      <c r="O71" s="275"/>
      <c r="P71" s="273"/>
    </row>
    <row r="72" spans="1:16" ht="15.75">
      <c r="A72" s="30"/>
      <c r="B72" s="30"/>
      <c r="C72" s="30"/>
      <c r="D72" s="30"/>
      <c r="E72" s="30"/>
      <c r="F72" s="30"/>
      <c r="G72" s="30"/>
      <c r="I72" s="71"/>
      <c r="J72" s="71"/>
      <c r="K72" s="71"/>
      <c r="L72" s="71"/>
      <c r="N72" s="274"/>
      <c r="O72" s="275"/>
      <c r="P72" s="273"/>
    </row>
    <row r="73" spans="1:16" ht="15.75">
      <c r="A73" s="30"/>
      <c r="B73" s="30"/>
      <c r="C73" s="30"/>
      <c r="D73" s="30"/>
      <c r="E73" s="30"/>
      <c r="F73" s="30"/>
      <c r="G73" s="30"/>
      <c r="I73" s="71"/>
      <c r="J73" s="71"/>
      <c r="K73" s="71"/>
      <c r="L73" s="71"/>
      <c r="N73" s="274"/>
      <c r="O73" s="275"/>
      <c r="P73" s="273"/>
    </row>
    <row r="74" spans="1:16" ht="15.75">
      <c r="A74" s="30"/>
      <c r="B74" s="64"/>
      <c r="C74" s="64"/>
      <c r="D74" s="64"/>
      <c r="E74" s="64"/>
      <c r="F74" s="64"/>
      <c r="G74" s="64"/>
      <c r="H74" s="64"/>
      <c r="I74" s="30"/>
      <c r="J74" s="30"/>
      <c r="K74" s="30"/>
      <c r="L74" s="30"/>
      <c r="M74" s="64"/>
      <c r="N74" s="274"/>
      <c r="O74" s="275"/>
      <c r="P74" s="273"/>
    </row>
    <row r="75" spans="1:16" ht="15.75">
      <c r="A75" s="276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N75" s="64"/>
      <c r="O75" s="30"/>
      <c r="P75" s="30"/>
    </row>
    <row r="76" spans="1:16" ht="15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N76" s="64"/>
      <c r="O76" s="30"/>
      <c r="P76" s="30"/>
    </row>
    <row r="77" spans="1:16" ht="15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N77" s="64"/>
      <c r="O77" s="30"/>
      <c r="P77" s="30"/>
    </row>
    <row r="78" spans="1:16" ht="15.75">
      <c r="A78" s="30"/>
      <c r="B78" s="277"/>
      <c r="C78" s="277"/>
      <c r="D78" s="277"/>
      <c r="E78" s="277"/>
      <c r="F78" s="277"/>
      <c r="G78" s="277"/>
      <c r="H78" s="277"/>
      <c r="I78" s="277"/>
      <c r="J78" s="277"/>
      <c r="K78" s="277"/>
      <c r="L78" s="277"/>
      <c r="N78" s="64"/>
      <c r="O78" s="30"/>
      <c r="P78" s="30"/>
    </row>
    <row r="79" spans="1:16" ht="15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N79" s="64"/>
      <c r="O79" s="30"/>
      <c r="P79" s="30"/>
    </row>
    <row r="80" spans="1:16" ht="15.75">
      <c r="A80" s="415" t="s">
        <v>59</v>
      </c>
      <c r="B80" s="416">
        <v>106.0238949093434</v>
      </c>
      <c r="C80" s="416">
        <v>87.38260996993598</v>
      </c>
      <c r="D80" s="416">
        <v>76.82141761667756</v>
      </c>
      <c r="E80" s="416">
        <v>92.30343439063697</v>
      </c>
      <c r="F80" s="416">
        <v>84.59916455677211</v>
      </c>
      <c r="G80" s="416">
        <v>85.48819441220455</v>
      </c>
      <c r="H80" s="416">
        <v>97.8348930873777</v>
      </c>
      <c r="I80" s="416">
        <v>90.41133401739718</v>
      </c>
      <c r="J80" s="416">
        <v>101.93083278604924</v>
      </c>
      <c r="K80" s="416">
        <v>99.05004159234406</v>
      </c>
      <c r="L80" s="416">
        <v>95.39189824363793</v>
      </c>
      <c r="N80" s="64"/>
      <c r="O80" s="30"/>
      <c r="P80" s="30"/>
    </row>
    <row r="81" spans="1:16" ht="15.75">
      <c r="A81" s="415" t="s">
        <v>61</v>
      </c>
      <c r="B81" s="416">
        <v>57.77447647139745</v>
      </c>
      <c r="C81" s="416">
        <v>54.03865064202761</v>
      </c>
      <c r="D81" s="416">
        <v>83.95322638018064</v>
      </c>
      <c r="E81" s="416">
        <v>70.10076755413246</v>
      </c>
      <c r="F81" s="416">
        <v>56.16669987480453</v>
      </c>
      <c r="G81" s="416">
        <v>56.61943554934777</v>
      </c>
      <c r="H81" s="416">
        <v>63.35073947172363</v>
      </c>
      <c r="I81" s="416">
        <v>57.41366023811822</v>
      </c>
      <c r="J81" s="416">
        <v>47.257058228720645</v>
      </c>
      <c r="K81" s="416">
        <v>49.003323585872515</v>
      </c>
      <c r="L81" s="416">
        <v>52.74782612946908</v>
      </c>
      <c r="N81" s="64"/>
      <c r="O81" s="30"/>
      <c r="P81" s="30"/>
    </row>
    <row r="82" spans="1:16" ht="15.75">
      <c r="A82" s="415" t="s">
        <v>55</v>
      </c>
      <c r="B82" s="416">
        <v>59.072681523833594</v>
      </c>
      <c r="C82" s="416">
        <v>42.668690307864104</v>
      </c>
      <c r="D82" s="416">
        <v>43.590601647658126</v>
      </c>
      <c r="E82" s="416">
        <v>34.93384554654386</v>
      </c>
      <c r="F82" s="416">
        <v>32.37338286104369</v>
      </c>
      <c r="G82" s="416">
        <v>36.71106666504987</v>
      </c>
      <c r="H82" s="416">
        <v>39.819174317126034</v>
      </c>
      <c r="I82" s="416">
        <v>38.90080616318969</v>
      </c>
      <c r="J82" s="416">
        <v>37.11808513983961</v>
      </c>
      <c r="K82" s="416">
        <v>35.46633365556548</v>
      </c>
      <c r="L82" s="416">
        <v>35.82842298749985</v>
      </c>
      <c r="N82" s="64"/>
      <c r="O82" s="30"/>
      <c r="P82" s="30"/>
    </row>
    <row r="83" spans="1:16" ht="15.75">
      <c r="A83" s="415" t="s">
        <v>71</v>
      </c>
      <c r="B83" s="416">
        <v>55.46063250035382</v>
      </c>
      <c r="C83" s="416">
        <v>42.40227852280597</v>
      </c>
      <c r="D83" s="416">
        <v>38.13990645395827</v>
      </c>
      <c r="E83" s="416">
        <v>38.88803250008873</v>
      </c>
      <c r="F83" s="416">
        <v>38.79643060554821</v>
      </c>
      <c r="G83" s="416">
        <v>67.7394246551091</v>
      </c>
      <c r="H83" s="416">
        <v>35.810804084399095</v>
      </c>
      <c r="I83" s="416">
        <v>39.698975995103865</v>
      </c>
      <c r="J83" s="416">
        <v>26.784622350889695</v>
      </c>
      <c r="K83" s="416">
        <v>44.529508382540854</v>
      </c>
      <c r="L83" s="416">
        <v>33.00920895220084</v>
      </c>
      <c r="N83" s="64"/>
      <c r="O83" s="30"/>
      <c r="P83" s="30"/>
    </row>
    <row r="84" spans="1:16" ht="15.75">
      <c r="A84" s="415" t="s">
        <v>54</v>
      </c>
      <c r="B84" s="416">
        <v>38.528077624705475</v>
      </c>
      <c r="C84" s="416">
        <v>34.458097850184046</v>
      </c>
      <c r="D84" s="416">
        <v>26.176703129618836</v>
      </c>
      <c r="E84" s="416">
        <v>26.6563894016184</v>
      </c>
      <c r="F84" s="416">
        <v>20.200229050037013</v>
      </c>
      <c r="G84" s="416">
        <v>23.362868768522304</v>
      </c>
      <c r="H84" s="416">
        <v>21.010801213675567</v>
      </c>
      <c r="I84" s="416">
        <v>30.269534633902893</v>
      </c>
      <c r="J84" s="416">
        <v>26.972563539415205</v>
      </c>
      <c r="K84" s="416">
        <v>28.046105207738993</v>
      </c>
      <c r="L84" s="416">
        <v>25.07220058517315</v>
      </c>
      <c r="N84" s="64"/>
      <c r="O84" s="30"/>
      <c r="P84" s="30"/>
    </row>
    <row r="85" spans="1:16" ht="30">
      <c r="A85" s="415" t="s">
        <v>67</v>
      </c>
      <c r="B85" s="416">
        <v>17.122671545766487</v>
      </c>
      <c r="C85" s="416">
        <v>18.800201774260017</v>
      </c>
      <c r="D85" s="416">
        <v>20.97578218264029</v>
      </c>
      <c r="E85" s="416">
        <v>22.54570475100223</v>
      </c>
      <c r="F85" s="416">
        <v>18.833889871832053</v>
      </c>
      <c r="G85" s="416">
        <v>21.53526894992259</v>
      </c>
      <c r="H85" s="416">
        <v>19.96011612417218</v>
      </c>
      <c r="I85" s="416">
        <v>23.264700715188482</v>
      </c>
      <c r="J85" s="416">
        <v>20.134550061222242</v>
      </c>
      <c r="K85" s="416">
        <v>24.77474966655758</v>
      </c>
      <c r="L85" s="416">
        <v>23.75580984075899</v>
      </c>
      <c r="N85" s="64"/>
      <c r="O85" s="30"/>
      <c r="P85" s="30"/>
    </row>
    <row r="86" spans="1:16" ht="15.75">
      <c r="A86" s="415" t="s">
        <v>68</v>
      </c>
      <c r="B86" s="416">
        <v>9.454446508006088</v>
      </c>
      <c r="C86" s="416">
        <v>13.242234572197873</v>
      </c>
      <c r="D86" s="416">
        <v>21.94588286538079</v>
      </c>
      <c r="E86" s="416">
        <v>9.724060446542715</v>
      </c>
      <c r="F86" s="416">
        <v>10.570009716456298</v>
      </c>
      <c r="G86" s="416">
        <v>9.149448103909435</v>
      </c>
      <c r="H86" s="416">
        <v>17.231645719622712</v>
      </c>
      <c r="I86" s="416">
        <v>19.16861307473097</v>
      </c>
      <c r="J86" s="416">
        <v>22.964927609709495</v>
      </c>
      <c r="K86" s="416">
        <v>19.355264754277012</v>
      </c>
      <c r="L86" s="416">
        <v>16.38566049771578</v>
      </c>
      <c r="N86" s="64"/>
      <c r="O86" s="30"/>
      <c r="P86" s="30"/>
    </row>
    <row r="87" spans="1:16" ht="15.75">
      <c r="A87" s="415" t="s">
        <v>62</v>
      </c>
      <c r="B87" s="416">
        <v>9.426001326078545</v>
      </c>
      <c r="C87" s="416">
        <v>13.019283019889302</v>
      </c>
      <c r="D87" s="416">
        <v>9.580665482101148</v>
      </c>
      <c r="E87" s="416">
        <v>8.93157876956081</v>
      </c>
      <c r="F87" s="416">
        <v>8.399797542690987</v>
      </c>
      <c r="G87" s="416">
        <v>10.374524703088948</v>
      </c>
      <c r="H87" s="416">
        <v>24.73833364232695</v>
      </c>
      <c r="I87" s="416">
        <v>11.296427725381347</v>
      </c>
      <c r="J87" s="416">
        <v>12.009040476890508</v>
      </c>
      <c r="K87" s="416">
        <v>18.843691302970193</v>
      </c>
      <c r="L87" s="416">
        <v>13.793005234310359</v>
      </c>
      <c r="N87" s="64"/>
      <c r="O87" s="30"/>
      <c r="P87" s="30"/>
    </row>
    <row r="88" spans="1:16" ht="15.75">
      <c r="A88" s="415" t="s">
        <v>127</v>
      </c>
      <c r="B88" s="416">
        <v>0</v>
      </c>
      <c r="C88" s="416">
        <v>0.5748415764010043</v>
      </c>
      <c r="D88" s="416">
        <v>3.082888175740445</v>
      </c>
      <c r="E88" s="416">
        <v>2.436128295695522</v>
      </c>
      <c r="F88" s="416">
        <v>1.885367763031694</v>
      </c>
      <c r="G88" s="416">
        <v>1.3410795566460574</v>
      </c>
      <c r="H88" s="416">
        <v>1.396509734171412</v>
      </c>
      <c r="I88" s="416">
        <v>2.9203669189760033</v>
      </c>
      <c r="J88" s="416">
        <v>8.0109156206255</v>
      </c>
      <c r="K88" s="416">
        <v>8.820740238333723</v>
      </c>
      <c r="L88" s="416">
        <v>11.491692327926055</v>
      </c>
      <c r="N88" s="64"/>
      <c r="O88" s="30"/>
      <c r="P88" s="30"/>
    </row>
    <row r="89" spans="1:16" ht="15.75">
      <c r="A89" s="415" t="s">
        <v>63</v>
      </c>
      <c r="B89" s="416">
        <v>15.551094362714487</v>
      </c>
      <c r="C89" s="416">
        <v>12.836939370278344</v>
      </c>
      <c r="D89" s="416">
        <v>12.646388039606718</v>
      </c>
      <c r="E89" s="416">
        <v>14.714317253180202</v>
      </c>
      <c r="F89" s="416">
        <v>11.368299150227138</v>
      </c>
      <c r="G89" s="416">
        <v>14.023968785400942</v>
      </c>
      <c r="H89" s="416">
        <v>9.44916022133311</v>
      </c>
      <c r="I89" s="416">
        <v>9.480651721862689</v>
      </c>
      <c r="J89" s="416">
        <v>11.658657499888893</v>
      </c>
      <c r="K89" s="416">
        <v>13.217549975388726</v>
      </c>
      <c r="L89" s="416">
        <v>10.822144249775473</v>
      </c>
      <c r="N89" s="64"/>
      <c r="O89" s="30"/>
      <c r="P89" s="30"/>
    </row>
    <row r="90" spans="1:16" ht="15.75">
      <c r="A90" s="415" t="s">
        <v>126</v>
      </c>
      <c r="B90" s="416">
        <v>6.06578651548831</v>
      </c>
      <c r="C90" s="416">
        <v>8.9361814851551</v>
      </c>
      <c r="D90" s="416">
        <v>3.84955526496582</v>
      </c>
      <c r="E90" s="416">
        <v>3.6133887638594864</v>
      </c>
      <c r="F90" s="416">
        <v>7.558994143453786</v>
      </c>
      <c r="G90" s="416">
        <v>7.632608666635995</v>
      </c>
      <c r="H90" s="416">
        <v>4.355672658483587</v>
      </c>
      <c r="I90" s="416">
        <v>7.142693546032503</v>
      </c>
      <c r="J90" s="416">
        <v>5.92751515317185</v>
      </c>
      <c r="K90" s="416">
        <v>5.2984328101982205</v>
      </c>
      <c r="L90" s="416">
        <v>10.60971956433002</v>
      </c>
      <c r="N90" s="64"/>
      <c r="O90" s="30"/>
      <c r="P90" s="30"/>
    </row>
    <row r="91" spans="1:16" ht="15.75">
      <c r="A91" s="415" t="s">
        <v>65</v>
      </c>
      <c r="B91" s="416">
        <v>13.546171597817887</v>
      </c>
      <c r="C91" s="416">
        <v>8.12437976260044</v>
      </c>
      <c r="D91" s="416">
        <v>12.618169981375434</v>
      </c>
      <c r="E91" s="416">
        <v>11.123861267454869</v>
      </c>
      <c r="F91" s="416">
        <v>9.080596375830579</v>
      </c>
      <c r="G91" s="416">
        <v>12.119803350770262</v>
      </c>
      <c r="H91" s="416">
        <v>14.006672811221451</v>
      </c>
      <c r="I91" s="416">
        <v>13.668070121536953</v>
      </c>
      <c r="J91" s="416">
        <v>16.402961752135393</v>
      </c>
      <c r="K91" s="416">
        <v>10.73359468899718</v>
      </c>
      <c r="L91" s="416">
        <v>10.20401481066597</v>
      </c>
      <c r="N91" s="64"/>
      <c r="O91" s="30"/>
      <c r="P91" s="30"/>
    </row>
    <row r="92" spans="1:16" ht="15.75">
      <c r="A92" s="415" t="s">
        <v>76</v>
      </c>
      <c r="B92" s="416">
        <v>8.62791017142035</v>
      </c>
      <c r="C92" s="416">
        <v>8.537141565215569</v>
      </c>
      <c r="D92" s="416">
        <v>7.864887111365687</v>
      </c>
      <c r="E92" s="416">
        <v>9.114576106320976</v>
      </c>
      <c r="F92" s="416">
        <v>11.528499942398149</v>
      </c>
      <c r="G92" s="416">
        <v>8.227797632542952</v>
      </c>
      <c r="H92" s="416">
        <v>8.104890745391808</v>
      </c>
      <c r="I92" s="416">
        <v>16.567445903549977</v>
      </c>
      <c r="J92" s="416">
        <v>11.76740269944337</v>
      </c>
      <c r="K92" s="416">
        <v>13.624437104288093</v>
      </c>
      <c r="L92" s="416">
        <v>8.571391076723422</v>
      </c>
      <c r="N92" s="64"/>
      <c r="O92" s="30"/>
      <c r="P92" s="30"/>
    </row>
    <row r="93" spans="1:16" ht="15.75">
      <c r="A93" s="415" t="s">
        <v>73</v>
      </c>
      <c r="B93" s="416">
        <v>0.6936880811712123</v>
      </c>
      <c r="C93" s="416">
        <v>1.5300632844168596</v>
      </c>
      <c r="D93" s="416">
        <v>0.8066442058735591</v>
      </c>
      <c r="E93" s="416">
        <v>0.9674049016785167</v>
      </c>
      <c r="F93" s="416">
        <v>1.572963236725283</v>
      </c>
      <c r="G93" s="416">
        <v>2.17205695082446</v>
      </c>
      <c r="H93" s="416">
        <v>1.6310412153164013</v>
      </c>
      <c r="I93" s="416">
        <v>2.6340730876400302</v>
      </c>
      <c r="J93" s="416">
        <v>1.4593269368980908</v>
      </c>
      <c r="K93" s="416">
        <v>1.334267954099335</v>
      </c>
      <c r="L93" s="416">
        <v>6.796581513093382</v>
      </c>
      <c r="N93" s="64"/>
      <c r="O93" s="30"/>
      <c r="P93" s="30"/>
    </row>
    <row r="94" spans="1:16" ht="15.75">
      <c r="A94" s="415" t="s">
        <v>60</v>
      </c>
      <c r="B94" s="416">
        <v>3.3045595130232543</v>
      </c>
      <c r="C94" s="416">
        <v>9.19185957186037</v>
      </c>
      <c r="D94" s="416">
        <v>2.5148806136802397</v>
      </c>
      <c r="E94" s="416">
        <v>5.586830516713751</v>
      </c>
      <c r="F94" s="416">
        <v>5.5704928802170866</v>
      </c>
      <c r="G94" s="416">
        <v>9.10071177216145</v>
      </c>
      <c r="H94" s="416">
        <v>5.3607448049517075</v>
      </c>
      <c r="I94" s="416">
        <v>13.527169879395794</v>
      </c>
      <c r="J94" s="416">
        <v>14.644918629798871</v>
      </c>
      <c r="K94" s="416">
        <v>14.729063505001545</v>
      </c>
      <c r="L94" s="416">
        <v>5.802967230536236</v>
      </c>
      <c r="N94" s="64"/>
      <c r="O94" s="30"/>
      <c r="P94" s="30"/>
    </row>
    <row r="95" spans="1:16" ht="15.75">
      <c r="A95" s="415" t="s">
        <v>167</v>
      </c>
      <c r="B95" s="416">
        <v>0.959622307033289</v>
      </c>
      <c r="C95" s="416">
        <v>2.9447989113137534</v>
      </c>
      <c r="D95" s="416">
        <v>2.601173423293813</v>
      </c>
      <c r="E95" s="416">
        <v>2.7786216261523933</v>
      </c>
      <c r="F95" s="416">
        <v>6.887739243501458</v>
      </c>
      <c r="G95" s="416">
        <v>5.937630274810372</v>
      </c>
      <c r="H95" s="416">
        <v>2.464189261561571</v>
      </c>
      <c r="I95" s="416">
        <v>3.233928799064791</v>
      </c>
      <c r="J95" s="416">
        <v>2.5846447171028566</v>
      </c>
      <c r="K95" s="416">
        <v>2.357470399256144</v>
      </c>
      <c r="L95" s="416">
        <v>5.581477286861072</v>
      </c>
      <c r="N95" s="64"/>
      <c r="O95" s="30"/>
      <c r="P95" s="30"/>
    </row>
    <row r="96" spans="1:16" ht="15.75">
      <c r="A96" s="415" t="s">
        <v>124</v>
      </c>
      <c r="B96" s="416">
        <v>6.68000298277623</v>
      </c>
      <c r="C96" s="416">
        <v>8.79672082453428</v>
      </c>
      <c r="D96" s="416">
        <v>12.25819870677898</v>
      </c>
      <c r="E96" s="416">
        <v>15.081524418655354</v>
      </c>
      <c r="F96" s="416">
        <v>10.688355489986938</v>
      </c>
      <c r="G96" s="416">
        <v>1.6928008204131517</v>
      </c>
      <c r="H96" s="416">
        <v>15.487039266993015</v>
      </c>
      <c r="I96" s="416">
        <v>12.508186209976687</v>
      </c>
      <c r="J96" s="416">
        <v>6.988608645934517</v>
      </c>
      <c r="K96" s="416">
        <v>8.524635038030697</v>
      </c>
      <c r="L96" s="416">
        <v>5.427681380273117</v>
      </c>
      <c r="N96" s="64"/>
      <c r="O96" s="30"/>
      <c r="P96" s="30"/>
    </row>
    <row r="97" spans="1:16" ht="15.75">
      <c r="A97" s="415" t="s">
        <v>74</v>
      </c>
      <c r="B97" s="416">
        <v>3.352843944006361</v>
      </c>
      <c r="C97" s="416">
        <v>6.730187174912844</v>
      </c>
      <c r="D97" s="416">
        <v>10.934507716987916</v>
      </c>
      <c r="E97" s="416">
        <v>5.953867634660331</v>
      </c>
      <c r="F97" s="416">
        <v>6.782824556923753</v>
      </c>
      <c r="G97" s="416">
        <v>7.531524804936845</v>
      </c>
      <c r="H97" s="416">
        <v>8.025364652851357</v>
      </c>
      <c r="I97" s="416">
        <v>6.584669203849945</v>
      </c>
      <c r="J97" s="416">
        <v>6.1204778957073085</v>
      </c>
      <c r="K97" s="416">
        <v>5.024468262371306</v>
      </c>
      <c r="L97" s="416">
        <v>4.959930717367161</v>
      </c>
      <c r="N97" s="64"/>
      <c r="O97" s="30"/>
      <c r="P97" s="30"/>
    </row>
    <row r="98" spans="1:16" ht="15.75">
      <c r="A98" s="415" t="s">
        <v>66</v>
      </c>
      <c r="B98" s="416">
        <v>4.03241582359854</v>
      </c>
      <c r="C98" s="416">
        <v>11.075828613301278</v>
      </c>
      <c r="D98" s="416">
        <v>4.319748416919684</v>
      </c>
      <c r="E98" s="416">
        <v>2.345083759192953</v>
      </c>
      <c r="F98" s="416">
        <v>4.550138162084945</v>
      </c>
      <c r="G98" s="416">
        <v>5.552717574230841</v>
      </c>
      <c r="H98" s="416">
        <v>7.5884319240210205</v>
      </c>
      <c r="I98" s="416">
        <v>6.934605216517368</v>
      </c>
      <c r="J98" s="416">
        <v>7.6835257018105345</v>
      </c>
      <c r="K98" s="416">
        <v>7.581250432710135</v>
      </c>
      <c r="L98" s="416">
        <v>4.67616065276072</v>
      </c>
      <c r="N98" s="64"/>
      <c r="O98" s="30"/>
      <c r="P98" s="30"/>
    </row>
    <row r="99" spans="1:16" ht="15.75">
      <c r="A99" s="415" t="s">
        <v>69</v>
      </c>
      <c r="B99" s="416">
        <v>7.913681619837347</v>
      </c>
      <c r="C99" s="416">
        <v>13.24471704954785</v>
      </c>
      <c r="D99" s="416">
        <v>6.5899329674942475</v>
      </c>
      <c r="E99" s="416">
        <v>6.971899787669524</v>
      </c>
      <c r="F99" s="416">
        <v>18.990202864914075</v>
      </c>
      <c r="G99" s="416">
        <v>13.764729495673892</v>
      </c>
      <c r="H99" s="416">
        <v>5.531478163000705</v>
      </c>
      <c r="I99" s="416">
        <v>6.276987183246149</v>
      </c>
      <c r="J99" s="416">
        <v>5.739789308378884</v>
      </c>
      <c r="K99" s="416">
        <v>7.687115289218051</v>
      </c>
      <c r="L99" s="416">
        <v>4.6091793740123235</v>
      </c>
      <c r="N99" s="64"/>
      <c r="O99" s="30"/>
      <c r="P99" s="30"/>
    </row>
    <row r="100" spans="1:16" ht="15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N100" s="64"/>
      <c r="O100" s="30"/>
      <c r="P100" s="30"/>
    </row>
    <row r="101" spans="1:16" ht="15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N101" s="64"/>
      <c r="O101" s="30"/>
      <c r="P101" s="30"/>
    </row>
    <row r="102" spans="1:16" ht="15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N102" s="64"/>
      <c r="O102" s="30"/>
      <c r="P102" s="30"/>
    </row>
    <row r="103" spans="1:16" ht="15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N103" s="64"/>
      <c r="O103" s="30"/>
      <c r="P103" s="30"/>
    </row>
    <row r="104" spans="1:16" ht="15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N104" s="64"/>
      <c r="O104" s="30"/>
      <c r="P104" s="30"/>
    </row>
    <row r="105" spans="1:16" ht="15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N105" s="64"/>
      <c r="O105" s="30"/>
      <c r="P105" s="30"/>
    </row>
    <row r="106" spans="1:16" ht="15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N106" s="64"/>
      <c r="O106" s="30"/>
      <c r="P106" s="30"/>
    </row>
    <row r="107" spans="1:16" ht="15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N107" s="64"/>
      <c r="O107" s="30"/>
      <c r="P107" s="30"/>
    </row>
    <row r="108" spans="1:16" ht="15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N108" s="64"/>
      <c r="O108" s="30"/>
      <c r="P108" s="30"/>
    </row>
    <row r="109" spans="1:16" ht="15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N109" s="64"/>
      <c r="O109" s="30"/>
      <c r="P109" s="30"/>
    </row>
    <row r="110" spans="1:16" ht="15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N110" s="64"/>
      <c r="O110" s="30"/>
      <c r="P110" s="30"/>
    </row>
    <row r="111" spans="1:16" ht="15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N111" s="64"/>
      <c r="O111" s="30"/>
      <c r="P111" s="30"/>
    </row>
    <row r="112" spans="1:16" ht="15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N112" s="64"/>
      <c r="O112" s="30"/>
      <c r="P112" s="30"/>
    </row>
    <row r="113" spans="1:16" ht="15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N113" s="64"/>
      <c r="O113" s="30"/>
      <c r="P113" s="30"/>
    </row>
    <row r="114" spans="1:16" ht="15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N114" s="64"/>
      <c r="O114" s="30"/>
      <c r="P114" s="30"/>
    </row>
    <row r="115" spans="1:16" ht="15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N115" s="64"/>
      <c r="O115" s="30"/>
      <c r="P115" s="30"/>
    </row>
    <row r="116" spans="1:16" ht="15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N116" s="64"/>
      <c r="O116" s="30"/>
      <c r="P116" s="30"/>
    </row>
    <row r="117" spans="1:16" ht="15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N117" s="64"/>
      <c r="O117" s="30"/>
      <c r="P117" s="30"/>
    </row>
    <row r="118" spans="1:16" ht="15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N118" s="64"/>
      <c r="O118" s="30"/>
      <c r="P118" s="30"/>
    </row>
    <row r="119" spans="1:16" ht="15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N119" s="64"/>
      <c r="O119" s="30"/>
      <c r="P119" s="30"/>
    </row>
    <row r="120" spans="1:16" ht="15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N120" s="64"/>
      <c r="O120" s="30"/>
      <c r="P120" s="30"/>
    </row>
    <row r="121" spans="1:16" ht="15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N121" s="64"/>
      <c r="O121" s="30"/>
      <c r="P121" s="30"/>
    </row>
    <row r="122" spans="1:16" ht="15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N122" s="64"/>
      <c r="O122" s="30"/>
      <c r="P122" s="30"/>
    </row>
    <row r="123" spans="1:16" ht="15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N123" s="64"/>
      <c r="O123" s="30"/>
      <c r="P123" s="30"/>
    </row>
    <row r="124" spans="1:16" ht="15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N124" s="64"/>
      <c r="O124" s="30"/>
      <c r="P124" s="30"/>
    </row>
    <row r="125" spans="1:16" ht="15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N125" s="64"/>
      <c r="O125" s="30"/>
      <c r="P125" s="30"/>
    </row>
  </sheetData>
  <sheetProtection/>
  <mergeCells count="1">
    <mergeCell ref="D5:E5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DEO</cp:lastModifiedBy>
  <dcterms:created xsi:type="dcterms:W3CDTF">2015-08-17T14:37:11Z</dcterms:created>
  <dcterms:modified xsi:type="dcterms:W3CDTF">2016-12-28T11:48:07Z</dcterms:modified>
  <cp:category/>
  <cp:version/>
  <cp:contentType/>
  <cp:contentStatus/>
</cp:coreProperties>
</file>