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19440" windowHeight="5100" tabRatio="871" firstSheet="2" activeTab="15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11'!$A$1:$F$22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2-3'!$A$1:$H$38</definedName>
    <definedName name="_xlnm.Print_Area" localSheetId="3">'Table 4'!$A$1:$J$34</definedName>
    <definedName name="_xlnm.Print_Area" localSheetId="5">'Table 6'!$A$1:$I$12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<sst xmlns="http://schemas.openxmlformats.org/spreadsheetml/2006/main" count="453" uniqueCount="223">
  <si>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</si>
  <si>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</si>
  <si>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</si>
  <si>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</si>
  <si>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</si>
  <si>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</si>
  <si>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</si>
  <si>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</si>
  <si>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</si>
  <si>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</si>
  <si>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</si>
  <si>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</si>
  <si>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</si>
  <si>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</si>
  <si>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</si>
  <si>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</si>
  <si>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</si>
  <si>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</si>
  <si>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</si>
  <si>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</si>
  <si>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</si>
  <si>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</si>
  <si>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</si>
  <si>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</si>
  <si>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</si>
  <si>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</si>
  <si>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</si>
  <si>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</si>
  <si>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</si>
  <si>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</si>
  <si>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</si>
  <si>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</si>
  <si>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</si>
  <si>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</si>
  <si>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</si>
  <si>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</si>
  <si>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</si>
  <si>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</si>
  <si>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</si>
  <si>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</si>
  <si>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</si>
  <si>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</si>
  <si>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</si>
  <si>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</si>
  <si>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</si>
  <si>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</si>
  <si>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</si>
  <si>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</si>
  <si>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</si>
  <si>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</si>
  <si>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</si>
  <si>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</si>
  <si>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</si>
  <si>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</si>
  <si>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</si>
  <si>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</si>
  <si>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</si>
  <si>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</si>
  <si>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</si>
  <si>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</si>
  <si>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</si>
  <si>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</si>
  <si>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</si>
  <si>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</si>
  <si>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</si>
  <si>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</si>
  <si>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</si>
  <si>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</si>
  <si>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</si>
  <si>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</si>
  <si>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</si>
  <si>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</si>
  <si>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</si>
  <si>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</si>
  <si>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</si>
  <si>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</si>
  <si>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</si>
  <si>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</si>
  <si>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</si>
  <si>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</si>
  <si>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</si>
  <si>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</si>
  <si>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</si>
  <si>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</si>
  <si>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</si>
  <si>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</si>
  <si>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</si>
  <si>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</si>
  <si>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</si>
  <si>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</si>
  <si>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</si>
  <si>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</si>
  <si>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</si>
  <si>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</si>
  <si>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</si>
  <si>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</si>
  <si>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</si>
  <si>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</si>
  <si>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</si>
  <si>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</si>
  <si>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</si>
  <si>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</si>
  <si>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</si>
  <si>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</si>
  <si>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</si>
  <si>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</si>
  <si>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</si>
  <si>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</si>
  <si>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</si>
  <si>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</si>
  <si>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</si>
  <si>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</si>
  <si>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</si>
  <si>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</si>
  <si>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</si>
  <si>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</si>
  <si>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</si>
  <si>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</si>
  <si>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</si>
  <si>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</si>
  <si>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</si>
  <si>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</si>
  <si>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</si>
  <si>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</si>
  <si>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</si>
  <si>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</si>
  <si>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</si>
  <si>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</si>
  <si>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</si>
  <si>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</si>
  <si>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</si>
  <si>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</si>
  <si>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</si>
  <si>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</si>
  <si>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</si>
  <si>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</si>
  <si>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</si>
  <si>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</si>
  <si>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</si>
  <si>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</si>
  <si>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</si>
  <si>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</si>
  <si>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</si>
  <si>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</si>
  <si>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</si>
  <si>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</si>
  <si>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</si>
  <si>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</si>
  <si>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</si>
  <si>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</si>
  <si>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</si>
  <si>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</si>
  <si>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</si>
  <si>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</si>
  <si>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</si>
  <si>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</si>
  <si>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</si>
  <si>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</si>
  <si>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</si>
  <si>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</si>
  <si>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</si>
  <si>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</si>
  <si>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</si>
  <si>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</si>
  <si>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</si>
  <si>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</si>
  <si>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</si>
  <si>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 in subsistence agriculture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</si>
  <si>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</si>
  <si>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</si>
  <si>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</si>
  <si>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</si>
  <si>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</si>
  <si>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</si>
  <si>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</si>
  <si>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</si>
  <si>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</si>
  <si>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</si>
  <si>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</si>
  <si>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</si>
  <si>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</si>
  <si>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</si>
  <si>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</si>
  <si>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</si>
  <si>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</si>
  <si>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</si>
  <si>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</si>
  <si>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</si>
  <si>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</si>
  <si>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</si>
  <si>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</si>
  <si>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</si>
  <si>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</si>
  <si>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20,800</t>
  </si>
  <si>
    <t>26,000</t>
  </si>
  <si>
    <t>18,200</t>
  </si>
  <si>
    <t>30,000</t>
  </si>
  <si>
    <t>52,000</t>
  </si>
  <si>
    <t>19,340</t>
  </si>
  <si>
    <t>Residential area</t>
  </si>
  <si>
    <t>Not participated  in subsistence agriculture</t>
  </si>
  <si>
    <t>Marital status</t>
  </si>
  <si>
    <t>Table B.2: Population by sex, age group and urban/rural area, Q2_2019</t>
  </si>
  <si>
    <t>Table B.3: Households by household size, sex of head of household and urban/rural area, Q2_2019</t>
  </si>
  <si>
    <t>Table B.4: Population 16 years old and over by labour force status, sex, age group, and urban/rural area, Q2_2019</t>
  </si>
  <si>
    <t>Table B.1: Summary labour force indicators, Q2_2019</t>
  </si>
  <si>
    <t>Table B.5:Population 16 years old and over by sex, level of educational attainment and urban/rural area, Q2_2019</t>
  </si>
  <si>
    <t>Table B.6: Population 16 years old and over by labour force status, sex, marital status, and urban/rural area, Q2_2019</t>
  </si>
  <si>
    <t>Table B.7:Employed population by sex, age group, and urban/rural area, Q2_2019</t>
  </si>
  <si>
    <t>Table B.8: Employed population by sex, occupation group, and urban/rural area, Q2_2019</t>
  </si>
  <si>
    <t>Table B.9: Employed population by sex, educational attainment, and urban/rural area, Q2_2019</t>
  </si>
  <si>
    <t>Table B.10:Employed population by sex, branch of economic activity, and urban/rural area, Q2_2019</t>
  </si>
  <si>
    <t>Table B.11: Educational attainement and field of Education by Labour market status, Q2_2019</t>
  </si>
  <si>
    <t>Table B.12: Employed population by sex, status in employment, and urban/rural area, Q2_2019</t>
  </si>
  <si>
    <t>Table B.13: Employed population by sex, hours usually worked per week at all jobs, and urban/rural area, Q2_2019</t>
  </si>
  <si>
    <t>Table B.14: Youth  Population by sex, and residential area, Q2_2019</t>
  </si>
  <si>
    <t>Table B.15:. Youth Unemployed by sex, duration of seeking employment, and urban/rural area, Q2_2019</t>
  </si>
  <si>
    <t>Table B.17:Unemployed population by sex, broad age group and urban/rural area, Q2_2019</t>
  </si>
  <si>
    <t>Table B.18: Unemployed population by sex, level of educational, and urban/rural area, Q2_2019</t>
  </si>
  <si>
    <t>Table B.19A: Unemployed population(who looked for a job) by sex,method of seeking employment, and urban/rural area, Q2_2019</t>
  </si>
  <si>
    <t>Table B.20: Unemployed population(who looked for a job) by sex, duration of seeking employment, and urban/rural area, Q2_2019</t>
  </si>
  <si>
    <t>Table B.21: Time related under employment by age group sex and area of residence, Q2_2019</t>
  </si>
  <si>
    <t>Table B.16:Youth not in employment and not currently in education or training by sex, age group, and urban/rural area, Q2_2019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</si>
</sst>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##0"/>
    <numFmt numFmtId="174" formatCode="_(* #,##0_);_(* \(#,##0\);_(* &quot;-&quot;??_);_(@_)"/>
    <numFmt numFmtId="175" formatCode="#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"/>
    <numFmt numFmtId="182" formatCode="###0.00"/>
    <numFmt numFmtId="183" formatCode="####.00"/>
    <numFmt numFmtId="184" formatCode="_(* #,##0.0_);_(* \(#,##0.0\);_(* &quot;-&quot;??_);_(@_)"/>
    <numFmt numFmtId="185" formatCode="###0.0%"/>
    <numFmt numFmtId="186" formatCode="####.0%"/>
    <numFmt numFmtId="187" formatCode="#,##0.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[$-409]dddd\,\ mmmm\ dd\,\ yyyy"/>
    <numFmt numFmtId="195" formatCode="[$-409]h:mm:ss\ AM/PM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0.000%"/>
    <numFmt numFmtId="204" formatCode="[$-409]dddd\,\ mmmm\ d\,\ yyyy"/>
    <numFmt numFmtId="205" formatCode="#,##0.000"/>
    <numFmt numFmtId="206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3" fontId="6" fillId="0" borderId="0" xfId="60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35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7" fontId="1" fillId="0" borderId="0" xfId="42" applyNumberFormat="1" applyFont="1" applyBorder="1" applyAlignment="1">
      <alignment horizontal="right" vertical="top"/>
    </xf>
    <xf numFmtId="174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74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71" fontId="0" fillId="0" borderId="0" xfId="0" applyNumberFormat="1" applyFont="1" applyAlignment="1">
      <alignment/>
    </xf>
    <xf numFmtId="174" fontId="0" fillId="0" borderId="0" xfId="42" applyNumberFormat="1" applyFont="1" applyAlignment="1">
      <alignment/>
    </xf>
    <xf numFmtId="173" fontId="6" fillId="0" borderId="0" xfId="61" applyNumberFormat="1" applyFont="1" applyFill="1" applyBorder="1" applyAlignment="1">
      <alignment horizontal="right" vertical="top"/>
      <protection/>
    </xf>
    <xf numFmtId="173" fontId="14" fillId="0" borderId="0" xfId="64" applyNumberFormat="1" applyFont="1" applyBorder="1" applyAlignment="1">
      <alignment horizontal="right" vertical="top"/>
      <protection/>
    </xf>
    <xf numFmtId="173" fontId="6" fillId="0" borderId="0" xfId="64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171" fontId="14" fillId="0" borderId="0" xfId="42" applyFont="1" applyBorder="1" applyAlignment="1">
      <alignment horizontal="right" vertical="top"/>
    </xf>
    <xf numFmtId="0" fontId="0" fillId="0" borderId="0" xfId="0" applyFont="1" applyAlignment="1">
      <alignment wrapText="1"/>
    </xf>
    <xf numFmtId="205" fontId="0" fillId="0" borderId="0" xfId="0" applyNumberFormat="1" applyAlignment="1">
      <alignment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8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74" fontId="0" fillId="33" borderId="0" xfId="0" applyNumberFormat="1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174" fontId="0" fillId="0" borderId="11" xfId="42" applyNumberFormat="1" applyFont="1" applyBorder="1" applyAlignment="1">
      <alignment/>
    </xf>
    <xf numFmtId="174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176" fontId="0" fillId="0" borderId="11" xfId="0" applyNumberFormat="1" applyFont="1" applyBorder="1" applyAlignment="1">
      <alignment horizontal="right" vertical="top"/>
    </xf>
    <xf numFmtId="176" fontId="0" fillId="33" borderId="11" xfId="0" applyNumberFormat="1" applyFill="1" applyBorder="1" applyAlignment="1">
      <alignment horizontal="right" vertical="top"/>
    </xf>
    <xf numFmtId="176" fontId="0" fillId="0" borderId="11" xfId="70" applyNumberFormat="1" applyFont="1" applyBorder="1" applyAlignment="1">
      <alignment horizontal="right" vertical="top"/>
    </xf>
    <xf numFmtId="174" fontId="0" fillId="0" borderId="11" xfId="0" applyNumberFormat="1" applyFont="1" applyFill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Fill="1" applyBorder="1" applyAlignment="1">
      <alignment vertical="top"/>
    </xf>
    <xf numFmtId="174" fontId="58" fillId="0" borderId="11" xfId="42" applyNumberFormat="1" applyFont="1" applyBorder="1" applyAlignment="1">
      <alignment/>
    </xf>
    <xf numFmtId="174" fontId="12" fillId="0" borderId="11" xfId="42" applyNumberFormat="1" applyFont="1" applyBorder="1" applyAlignment="1">
      <alignment horizontal="right" vertical="top"/>
    </xf>
    <xf numFmtId="174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74" fontId="12" fillId="0" borderId="11" xfId="42" applyNumberFormat="1" applyFont="1" applyBorder="1" applyAlignment="1">
      <alignment horizontal="right"/>
    </xf>
    <xf numFmtId="174" fontId="58" fillId="0" borderId="11" xfId="42" applyNumberFormat="1" applyFont="1" applyBorder="1" applyAlignment="1">
      <alignment/>
    </xf>
    <xf numFmtId="176" fontId="35" fillId="0" borderId="11" xfId="70" applyNumberFormat="1" applyFont="1" applyBorder="1" applyAlignment="1">
      <alignment/>
    </xf>
    <xf numFmtId="176" fontId="35" fillId="0" borderId="11" xfId="0" applyNumberFormat="1" applyFont="1" applyBorder="1" applyAlignment="1">
      <alignment/>
    </xf>
    <xf numFmtId="0" fontId="6" fillId="0" borderId="11" xfId="62" applyFont="1" applyBorder="1" applyAlignment="1">
      <alignment horizontal="left" vertical="top" wrapText="1"/>
      <protection/>
    </xf>
    <xf numFmtId="176" fontId="38" fillId="0" borderId="11" xfId="70" applyNumberFormat="1" applyFont="1" applyBorder="1" applyAlignment="1">
      <alignment/>
    </xf>
    <xf numFmtId="176" fontId="38" fillId="0" borderId="11" xfId="0" applyNumberFormat="1" applyFont="1" applyBorder="1" applyAlignment="1">
      <alignment/>
    </xf>
    <xf numFmtId="0" fontId="58" fillId="0" borderId="11" xfId="0" applyFont="1" applyBorder="1" applyAlignment="1">
      <alignment/>
    </xf>
    <xf numFmtId="174" fontId="12" fillId="0" borderId="11" xfId="42" applyNumberFormat="1" applyFont="1" applyFill="1" applyBorder="1" applyAlignment="1">
      <alignment horizontal="right" vertical="top"/>
    </xf>
    <xf numFmtId="176" fontId="35" fillId="0" borderId="11" xfId="70" applyNumberFormat="1" applyFont="1" applyBorder="1" applyAlignment="1">
      <alignment/>
    </xf>
    <xf numFmtId="174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0" fontId="12" fillId="0" borderId="11" xfId="59" applyFont="1" applyBorder="1" applyAlignment="1">
      <alignment horizontal="left" vertical="top" wrapText="1"/>
      <protection/>
    </xf>
    <xf numFmtId="0" fontId="0" fillId="0" borderId="11" xfId="0" applyFont="1" applyBorder="1" applyAlignment="1">
      <alignment/>
    </xf>
    <xf numFmtId="0" fontId="1" fillId="0" borderId="11" xfId="67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wrapText="1"/>
    </xf>
    <xf numFmtId="174" fontId="12" fillId="0" borderId="11" xfId="42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173" fontId="0" fillId="34" borderId="11" xfId="0" applyNumberFormat="1" applyFont="1" applyFill="1" applyBorder="1" applyAlignment="1">
      <alignment/>
    </xf>
    <xf numFmtId="172" fontId="0" fillId="34" borderId="11" xfId="70" applyNumberFormat="1" applyFont="1" applyFill="1" applyBorder="1" applyAlignment="1">
      <alignment/>
    </xf>
    <xf numFmtId="172" fontId="38" fillId="3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176" fontId="38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0" fontId="0" fillId="36" borderId="11" xfId="0" applyFont="1" applyFill="1" applyBorder="1" applyAlignment="1">
      <alignment horizontal="center"/>
    </xf>
    <xf numFmtId="0" fontId="6" fillId="0" borderId="11" xfId="63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0" borderId="11" xfId="42" applyNumberFormat="1" applyFont="1" applyBorder="1" applyAlignment="1">
      <alignment wrapText="1"/>
    </xf>
    <xf numFmtId="176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39" borderId="11" xfId="0" applyFill="1" applyBorder="1" applyAlignment="1">
      <alignment/>
    </xf>
    <xf numFmtId="176" fontId="0" fillId="39" borderId="11" xfId="0" applyNumberFormat="1" applyFill="1" applyBorder="1" applyAlignment="1">
      <alignment/>
    </xf>
    <xf numFmtId="0" fontId="58" fillId="0" borderId="11" xfId="0" applyFont="1" applyFill="1" applyBorder="1" applyAlignment="1">
      <alignment/>
    </xf>
    <xf numFmtId="176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1" fillId="0" borderId="11" xfId="60" applyFont="1" applyBorder="1" applyAlignment="1">
      <alignment horizontal="left" vertical="top" wrapText="1"/>
      <protection/>
    </xf>
    <xf numFmtId="0" fontId="38" fillId="0" borderId="11" xfId="0" applyFont="1" applyBorder="1" applyAlignment="1">
      <alignment/>
    </xf>
    <xf numFmtId="0" fontId="0" fillId="0" borderId="12" xfId="0" applyFont="1" applyBorder="1" applyAlignment="1" quotePrefix="1">
      <alignment/>
    </xf>
    <xf numFmtId="174" fontId="0" fillId="0" borderId="12" xfId="42" applyNumberFormat="1" applyFont="1" applyBorder="1" applyAlignment="1">
      <alignment/>
    </xf>
    <xf numFmtId="0" fontId="38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34" borderId="14" xfId="0" applyFont="1" applyFill="1" applyBorder="1" applyAlignment="1" quotePrefix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1" fillId="0" borderId="11" xfId="66" applyFont="1" applyBorder="1" applyAlignment="1">
      <alignment horizontal="left" vertical="top" wrapText="1"/>
      <protection/>
    </xf>
    <xf numFmtId="0" fontId="35" fillId="0" borderId="11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8" fillId="33" borderId="11" xfId="0" applyFont="1" applyFill="1" applyBorder="1" applyAlignment="1">
      <alignment horizont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40" fillId="33" borderId="12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top" wrapText="1"/>
    </xf>
    <xf numFmtId="0" fontId="1" fillId="34" borderId="12" xfId="59" applyFont="1" applyFill="1" applyBorder="1" applyAlignment="1">
      <alignment horizontal="center" vertical="center" wrapText="1"/>
      <protection/>
    </xf>
    <xf numFmtId="0" fontId="1" fillId="34" borderId="17" xfId="59" applyFont="1" applyFill="1" applyBorder="1" applyAlignment="1">
      <alignment horizontal="center" vertical="center" wrapText="1"/>
      <protection/>
    </xf>
    <xf numFmtId="0" fontId="1" fillId="34" borderId="13" xfId="59" applyFont="1" applyFill="1" applyBorder="1" applyAlignment="1">
      <alignment horizontal="center" vertical="center" wrapText="1"/>
      <protection/>
    </xf>
    <xf numFmtId="0" fontId="33" fillId="34" borderId="12" xfId="59" applyFont="1" applyFill="1" applyBorder="1" applyAlignment="1">
      <alignment horizontal="center" wrapText="1"/>
      <protection/>
    </xf>
    <xf numFmtId="0" fontId="33" fillId="34" borderId="17" xfId="59" applyFont="1" applyFill="1" applyBorder="1" applyAlignment="1">
      <alignment horizontal="center" wrapText="1"/>
      <protection/>
    </xf>
    <xf numFmtId="0" fontId="33" fillId="34" borderId="13" xfId="59" applyFont="1" applyFill="1" applyBorder="1" applyAlignment="1">
      <alignment horizont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" fillId="34" borderId="11" xfId="59" applyFont="1" applyFill="1" applyBorder="1" applyAlignment="1">
      <alignment horizontal="center" vertical="center" wrapText="1"/>
      <protection/>
    </xf>
    <xf numFmtId="0" fontId="1" fillId="34" borderId="11" xfId="59" applyFont="1" applyFill="1" applyBorder="1" applyAlignment="1">
      <alignment horizontal="center" vertical="center"/>
      <protection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74" fontId="0" fillId="36" borderId="11" xfId="42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3" fontId="0" fillId="36" borderId="11" xfId="42" applyNumberFormat="1" applyFont="1" applyFill="1" applyBorder="1" applyAlignment="1">
      <alignment horizontal="center" vertical="center"/>
    </xf>
    <xf numFmtId="3" fontId="60" fillId="36" borderId="11" xfId="4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1" fillId="0" borderId="14" xfId="60" applyFont="1" applyFill="1" applyBorder="1" applyAlignment="1">
      <alignment horizontal="left" vertical="top" wrapText="1"/>
      <protection/>
    </xf>
    <xf numFmtId="0" fontId="1" fillId="0" borderId="16" xfId="60" applyFont="1" applyFill="1" applyBorder="1" applyAlignment="1">
      <alignment horizontal="left" vertical="top" wrapText="1"/>
      <protection/>
    </xf>
    <xf numFmtId="0" fontId="0" fillId="36" borderId="11" xfId="0" applyFont="1" applyFill="1" applyBorder="1" applyAlignment="1">
      <alignment horizontal="center" vertical="center"/>
    </xf>
    <xf numFmtId="0" fontId="1" fillId="0" borderId="11" xfId="60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2" xfId="60" applyFont="1" applyFill="1" applyBorder="1" applyAlignment="1">
      <alignment horizontal="center" vertical="center"/>
      <protection/>
    </xf>
    <xf numFmtId="0" fontId="33" fillId="36" borderId="17" xfId="60" applyFont="1" applyFill="1" applyBorder="1" applyAlignment="1">
      <alignment horizontal="center" vertical="center"/>
      <protection/>
    </xf>
    <xf numFmtId="0" fontId="33" fillId="36" borderId="13" xfId="60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58" fillId="0" borderId="11" xfId="0" applyFont="1" applyBorder="1" applyAlignment="1">
      <alignment vertical="top"/>
    </xf>
    <xf numFmtId="174" fontId="58" fillId="0" borderId="11" xfId="42" applyNumberFormat="1" applyFont="1" applyBorder="1" applyAlignment="1">
      <alignment horizontal="right" vertical="top"/>
    </xf>
    <xf numFmtId="174" fontId="58" fillId="0" borderId="0" xfId="0" applyNumberFormat="1" applyFont="1" applyAlignment="1">
      <alignment/>
    </xf>
    <xf numFmtId="174" fontId="58" fillId="0" borderId="0" xfId="42" applyNumberFormat="1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2" xfId="59"/>
    <cellStyle name="Normal_Table 1" xfId="60"/>
    <cellStyle name="Normal_Table 1_1 2" xfId="61"/>
    <cellStyle name="Normal_Table 12" xfId="62"/>
    <cellStyle name="Normal_Table 17-18" xfId="63"/>
    <cellStyle name="Normal_Table 2-3 2" xfId="64"/>
    <cellStyle name="Normal_Table 35-36" xfId="65"/>
    <cellStyle name="Normal_Table 37-38_1" xfId="66"/>
    <cellStyle name="Normal_Table 6-7_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54" t="s">
        <v>68</v>
      </c>
      <c r="B1" s="154"/>
    </row>
    <row r="2" spans="1:2" ht="15.75">
      <c r="A2" s="25"/>
      <c r="B2" s="13" t="s">
        <v>171</v>
      </c>
    </row>
    <row r="3" spans="1:2" ht="15.75">
      <c r="A3" s="14">
        <v>1</v>
      </c>
      <c r="B3" s="15" t="str">
        <f>'Table 1'!A1</f>
        <v>Table B.1: Summary labour force indicators, Q2_2019</v>
      </c>
    </row>
    <row r="4" spans="1:2" ht="15.75">
      <c r="A4" s="16"/>
      <c r="B4" s="13" t="s">
        <v>65</v>
      </c>
    </row>
    <row r="5" spans="1:2" ht="15.75">
      <c r="A5" s="14">
        <v>2</v>
      </c>
      <c r="B5" s="15" t="str">
        <f>'Table 2-3'!A1</f>
        <v>Table B.2: Population by sex, age group and urban/rural area, Q2_2019</v>
      </c>
    </row>
    <row r="6" spans="1:2" ht="15.75">
      <c r="A6" s="14">
        <f>1+A5</f>
        <v>3</v>
      </c>
      <c r="B6" s="15" t="str">
        <f>'Table 2-3'!A22</f>
        <v>Table B.3: Households by household size, sex of head of household and urban/rural area, Q2_2019</v>
      </c>
    </row>
    <row r="7" spans="1:2" ht="15.75">
      <c r="A7" s="16"/>
      <c r="B7" s="13" t="s">
        <v>3</v>
      </c>
    </row>
    <row r="8" spans="1:2" s="50" customFormat="1" ht="15.75">
      <c r="A8" s="14">
        <v>4</v>
      </c>
      <c r="B8" s="15" t="s">
        <v>204</v>
      </c>
    </row>
    <row r="9" spans="1:2" ht="15.75">
      <c r="A9" s="14">
        <v>5</v>
      </c>
      <c r="B9" s="15" t="str">
        <f>'Table 5'!A1</f>
        <v>Table B.5:Population 16 years old and over by sex, level of educational attainment and urban/rural area, Q2_2019</v>
      </c>
    </row>
    <row r="10" spans="1:2" ht="15.75">
      <c r="A10" s="16"/>
      <c r="B10" s="13" t="s">
        <v>66</v>
      </c>
    </row>
    <row r="11" spans="1:2" ht="15.75">
      <c r="A11" s="11">
        <v>6</v>
      </c>
      <c r="B11" s="17" t="str">
        <f>'Table 6'!A1</f>
        <v>Table B.6: Population 16 years old and over by labour force status, sex, marital status, and urban/rural area, Q2_2019</v>
      </c>
    </row>
    <row r="12" spans="1:2" ht="15.75">
      <c r="A12" s="16"/>
      <c r="B12" s="13" t="s">
        <v>67</v>
      </c>
    </row>
    <row r="13" spans="1:2" ht="15.75">
      <c r="A13" s="14">
        <f>1+A11</f>
        <v>7</v>
      </c>
      <c r="B13" s="17" t="str">
        <f>'Table 7-8 '!A1</f>
        <v>Table B.7:Employed population by sex, age group, and urban/rural area, Q2_2019</v>
      </c>
    </row>
    <row r="14" spans="1:2" ht="15.75">
      <c r="A14" s="14">
        <f>1+A13</f>
        <v>8</v>
      </c>
      <c r="B14" s="17" t="str">
        <f>'Table 7-8 '!A20</f>
        <v>Table B.8: Employed population by sex, occupation group, and urban/rural area, Q2_2019</v>
      </c>
    </row>
    <row r="15" spans="1:2" ht="15.75">
      <c r="A15" s="14">
        <v>9</v>
      </c>
      <c r="B15" s="17" t="str">
        <f>'Table 9'!A2</f>
        <v>Table B.9: Employed population by sex, educational attainment, and urban/rural area, Q2_2019</v>
      </c>
    </row>
    <row r="16" spans="1:2" ht="15.75">
      <c r="A16" s="14">
        <f>1+A15</f>
        <v>10</v>
      </c>
      <c r="B16" s="17" t="str">
        <f>Table10!A1</f>
        <v>Table B.10:Employed population by sex, branch of economic activity, and urban/rural area, Q2_2019</v>
      </c>
    </row>
    <row r="17" spans="1:2" ht="15.75">
      <c r="A17" s="14">
        <v>11</v>
      </c>
      <c r="B17" s="17" t="str">
        <f>'Table 11'!A1</f>
        <v>Table B.11: Educational attainement and field of Education by Labour market status, Q2_2019</v>
      </c>
    </row>
    <row r="18" spans="1:2" ht="15.75">
      <c r="A18" s="14">
        <v>12</v>
      </c>
      <c r="B18" s="17" t="str">
        <f>'Table 12-13'!A1</f>
        <v>Table B.12: Employed population by sex, status in employment, and urban/rural area, Q2_2019</v>
      </c>
    </row>
    <row r="19" spans="1:2" ht="15.75">
      <c r="A19" s="14">
        <v>13</v>
      </c>
      <c r="B19" s="17" t="str">
        <f>'Table 12-13'!A13</f>
        <v>Table B.13: Employed population by sex, hours usually worked per week at all jobs, and urban/rural area, Q2_2019</v>
      </c>
    </row>
    <row r="20" spans="1:2" ht="15.75">
      <c r="A20" s="16"/>
      <c r="B20" s="13" t="s">
        <v>86</v>
      </c>
    </row>
    <row r="21" spans="1:2" s="50" customFormat="1" ht="15.75">
      <c r="A21" s="61">
        <v>14</v>
      </c>
      <c r="B21" s="17" t="str">
        <f>'Table 14'!A1</f>
        <v>Table B.14: Youth  Population by sex, and residential area, Q2_2019</v>
      </c>
    </row>
    <row r="22" spans="1:2" ht="15.75">
      <c r="A22" s="61">
        <v>15</v>
      </c>
      <c r="B22" s="17" t="str">
        <f>Table15!A1</f>
        <v>Table B.15:. Youth Unemployed by sex, duration of seeking employment, and urban/rural area, Q2_2019</v>
      </c>
    </row>
    <row r="23" spans="1:2" ht="15.75">
      <c r="A23" s="61">
        <v>16</v>
      </c>
      <c r="B23" s="17" t="str">
        <f>'Table 16 '!A1</f>
        <v>Table B.16:Youth not in employment and not currently in education or training by sex, age group, and urban/rural area, Q2_2019</v>
      </c>
    </row>
    <row r="24" spans="1:2" ht="15.75">
      <c r="A24" s="16"/>
      <c r="B24" s="23" t="s">
        <v>87</v>
      </c>
    </row>
    <row r="25" spans="1:2" s="50" customFormat="1" ht="15.75">
      <c r="A25" s="61">
        <f>1+A23</f>
        <v>17</v>
      </c>
      <c r="B25" s="17" t="str">
        <f>'Table17-18'!A1</f>
        <v>Table B.17:Unemployed population by sex, broad age group and urban/rural area, Q2_2019</v>
      </c>
    </row>
    <row r="26" spans="1:2" s="50" customFormat="1" ht="15.75">
      <c r="A26" s="61">
        <f>1+A25</f>
        <v>18</v>
      </c>
      <c r="B26" s="17" t="str">
        <f>'Table17-18'!A12</f>
        <v>Table B.18: Unemployed population by sex, level of educational, and urban/rural area, Q2_2019</v>
      </c>
    </row>
    <row r="27" spans="1:2" ht="15.75">
      <c r="A27" s="14">
        <f>1+A26</f>
        <v>19</v>
      </c>
      <c r="B27" s="17" t="str">
        <f>'Table 19-20'!A1</f>
        <v>Table B.19A: Unemployed population(who looked for a job) by sex,method of seeking employment, and urban/rural area, Q2_2019</v>
      </c>
    </row>
    <row r="28" spans="1:2" ht="15.75">
      <c r="A28" s="14">
        <f>1+A27</f>
        <v>20</v>
      </c>
      <c r="B28" s="17" t="str">
        <f>'Table 19-20'!A15</f>
        <v>Table B.20: Unemployed population(who looked for a job) by sex, duration of seeking employment, and urban/rural area, Q2_2019</v>
      </c>
    </row>
    <row r="29" spans="1:2" ht="15.75">
      <c r="A29" s="14">
        <f>1+A28</f>
        <v>21</v>
      </c>
      <c r="B29" s="17" t="str">
        <f>'Table 21'!A1</f>
        <v>Table B.21: Time related under employment by age group sex and area of residence, Q2_2019</v>
      </c>
    </row>
    <row r="30" spans="1:2" s="60" customFormat="1" ht="15.75">
      <c r="A30" s="58"/>
      <c r="B30" s="59"/>
    </row>
    <row r="35" ht="15">
      <c r="B35" s="2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D10" sqref="D10"/>
    </sheetView>
  </sheetViews>
  <sheetFormatPr defaultColWidth="11.421875" defaultRowHeight="15"/>
  <cols>
    <col min="1" max="1" width="44.8515625" style="63" customWidth="1"/>
    <col min="2" max="2" width="11.7109375" style="34" customWidth="1"/>
    <col min="3" max="3" width="12.7109375" style="34" customWidth="1"/>
    <col min="4" max="6" width="11.7109375" style="34" customWidth="1"/>
    <col min="7" max="16384" width="11.421875" style="34" customWidth="1"/>
  </cols>
  <sheetData>
    <row r="1" spans="1:5" ht="21" customHeight="1">
      <c r="A1" s="203" t="s">
        <v>212</v>
      </c>
      <c r="B1" s="203"/>
      <c r="C1" s="203"/>
      <c r="D1" s="203"/>
      <c r="E1" s="203"/>
    </row>
    <row r="2" spans="1:6" ht="15">
      <c r="A2" s="50"/>
      <c r="B2" s="50"/>
      <c r="C2" s="50"/>
      <c r="D2" s="50"/>
      <c r="E2" s="50"/>
      <c r="F2" s="71"/>
    </row>
    <row r="3" spans="1:6" s="4" customFormat="1" ht="15" customHeight="1">
      <c r="A3" s="204" t="s">
        <v>189</v>
      </c>
      <c r="B3" s="191" t="s">
        <v>12</v>
      </c>
      <c r="C3" s="191" t="s">
        <v>13</v>
      </c>
      <c r="D3" s="191" t="s">
        <v>14</v>
      </c>
      <c r="E3" s="191" t="s">
        <v>9</v>
      </c>
      <c r="F3" s="43"/>
    </row>
    <row r="4" spans="1:6" ht="10.5" customHeight="1">
      <c r="A4" s="204"/>
      <c r="B4" s="191"/>
      <c r="C4" s="191"/>
      <c r="D4" s="191"/>
      <c r="E4" s="191"/>
      <c r="F4" s="41"/>
    </row>
    <row r="5" spans="1:6" ht="15">
      <c r="A5" s="101" t="s">
        <v>9</v>
      </c>
      <c r="B5" s="129">
        <v>45.7052286337819</v>
      </c>
      <c r="C5" s="129">
        <v>8.047828902240612</v>
      </c>
      <c r="D5" s="130">
        <v>46.24694246397748</v>
      </c>
      <c r="E5" s="130">
        <v>100</v>
      </c>
      <c r="F5" s="39"/>
    </row>
    <row r="6" spans="1:6" ht="15">
      <c r="A6" s="90" t="s">
        <v>61</v>
      </c>
      <c r="B6" s="131">
        <v>44.742212927876224</v>
      </c>
      <c r="C6" s="131">
        <v>7.326244409217413</v>
      </c>
      <c r="D6" s="131">
        <v>47.93154266290636</v>
      </c>
      <c r="E6" s="132">
        <v>100</v>
      </c>
      <c r="F6" s="39"/>
    </row>
    <row r="7" spans="1:6" ht="15">
      <c r="A7" s="90" t="s">
        <v>56</v>
      </c>
      <c r="B7" s="131">
        <v>46.2664306802664</v>
      </c>
      <c r="C7" s="131">
        <v>7.160362676512996</v>
      </c>
      <c r="D7" s="131">
        <v>46.57325432366247</v>
      </c>
      <c r="E7" s="132">
        <v>100</v>
      </c>
      <c r="F7" s="39"/>
    </row>
    <row r="8" spans="1:6" ht="15">
      <c r="A8" s="90" t="s">
        <v>181</v>
      </c>
      <c r="B8" s="131">
        <v>30.71090509224646</v>
      </c>
      <c r="C8" s="131">
        <v>6.1597885749136</v>
      </c>
      <c r="D8" s="131">
        <v>63.12930633283994</v>
      </c>
      <c r="E8" s="132">
        <v>100</v>
      </c>
      <c r="F8" s="39"/>
    </row>
    <row r="9" spans="1:6" ht="15">
      <c r="A9" s="90" t="s">
        <v>182</v>
      </c>
      <c r="B9" s="131">
        <v>47.08051086649731</v>
      </c>
      <c r="C9" s="131">
        <v>14.84761886434198</v>
      </c>
      <c r="D9" s="131">
        <v>38.0718702691607</v>
      </c>
      <c r="E9" s="132">
        <v>100</v>
      </c>
      <c r="F9" s="39"/>
    </row>
    <row r="10" spans="1:6" ht="15">
      <c r="A10" s="90" t="s">
        <v>100</v>
      </c>
      <c r="B10" s="131">
        <v>78.13609420690746</v>
      </c>
      <c r="C10" s="131">
        <v>12.05943254564135</v>
      </c>
      <c r="D10" s="131">
        <v>9.804473247451197</v>
      </c>
      <c r="E10" s="132">
        <v>100</v>
      </c>
      <c r="F10" s="39"/>
    </row>
    <row r="11" spans="1:6" ht="15">
      <c r="A11" s="90"/>
      <c r="B11" s="131"/>
      <c r="C11" s="131"/>
      <c r="D11" s="131"/>
      <c r="E11" s="90"/>
      <c r="F11" s="39"/>
    </row>
    <row r="12" spans="1:6" ht="15">
      <c r="A12" s="133" t="s">
        <v>188</v>
      </c>
      <c r="B12" s="134"/>
      <c r="C12" s="134"/>
      <c r="D12" s="134"/>
      <c r="E12" s="133"/>
      <c r="F12" s="39"/>
    </row>
    <row r="13" spans="1:6" ht="15">
      <c r="A13" s="135" t="s">
        <v>9</v>
      </c>
      <c r="B13" s="136">
        <v>46.84560597135956</v>
      </c>
      <c r="C13" s="136">
        <v>8.614465585101401</v>
      </c>
      <c r="D13" s="136">
        <v>44.53991221243144</v>
      </c>
      <c r="E13" s="137">
        <v>100</v>
      </c>
      <c r="F13" s="39"/>
    </row>
    <row r="14" spans="1:6" ht="15">
      <c r="A14" s="90" t="s">
        <v>192</v>
      </c>
      <c r="B14" s="138">
        <v>47.07944485385134</v>
      </c>
      <c r="C14" s="138">
        <v>7.942612700138064</v>
      </c>
      <c r="D14" s="138">
        <v>44.977942446010594</v>
      </c>
      <c r="E14" s="139">
        <v>100</v>
      </c>
      <c r="F14" s="39"/>
    </row>
    <row r="15" spans="1:6" ht="15">
      <c r="A15" s="90" t="s">
        <v>3</v>
      </c>
      <c r="B15" s="139">
        <v>70.07146388601736</v>
      </c>
      <c r="C15" s="138">
        <v>3.190255741831093</v>
      </c>
      <c r="D15" s="139">
        <v>26.738280372151557</v>
      </c>
      <c r="E15" s="139">
        <v>100</v>
      </c>
      <c r="F15" s="39"/>
    </row>
    <row r="16" spans="1:6" ht="15">
      <c r="A16" s="90" t="s">
        <v>183</v>
      </c>
      <c r="B16" s="138">
        <v>42.63836191364436</v>
      </c>
      <c r="C16" s="138">
        <v>13.100663458888864</v>
      </c>
      <c r="D16" s="138">
        <v>44.26097462746677</v>
      </c>
      <c r="E16" s="139">
        <v>100</v>
      </c>
      <c r="F16" s="39"/>
    </row>
    <row r="17" spans="1:6" ht="15">
      <c r="A17" s="90" t="s">
        <v>184</v>
      </c>
      <c r="B17" s="138">
        <v>57.14349032435355</v>
      </c>
      <c r="C17" s="138">
        <v>15.143295304452659</v>
      </c>
      <c r="D17" s="138">
        <v>27.71321437119379</v>
      </c>
      <c r="E17" s="139">
        <v>100</v>
      </c>
      <c r="F17" s="39"/>
    </row>
    <row r="18" spans="1:6" ht="15">
      <c r="A18" s="90" t="s">
        <v>185</v>
      </c>
      <c r="B18" s="138">
        <v>29.649536239041264</v>
      </c>
      <c r="C18" s="138">
        <v>9.160147962400481</v>
      </c>
      <c r="D18" s="138">
        <v>61.19031579855826</v>
      </c>
      <c r="E18" s="139">
        <v>100</v>
      </c>
      <c r="F18" s="39"/>
    </row>
    <row r="19" spans="1:6" ht="15">
      <c r="A19" s="90" t="s">
        <v>190</v>
      </c>
      <c r="B19" s="138">
        <v>43.53232402131961</v>
      </c>
      <c r="C19" s="138">
        <v>15.155187465539424</v>
      </c>
      <c r="D19" s="138">
        <v>41.31248851314096</v>
      </c>
      <c r="E19" s="139">
        <v>100</v>
      </c>
      <c r="F19" s="39"/>
    </row>
    <row r="20" spans="1:6" ht="15">
      <c r="A20" s="90" t="s">
        <v>186</v>
      </c>
      <c r="B20" s="138">
        <v>57.95941000332705</v>
      </c>
      <c r="C20" s="138">
        <v>5.735832316735056</v>
      </c>
      <c r="D20" s="138">
        <v>36.302539647332814</v>
      </c>
      <c r="E20" s="139">
        <v>100</v>
      </c>
      <c r="F20" s="70"/>
    </row>
    <row r="21" spans="1:6" ht="15">
      <c r="A21" s="90" t="s">
        <v>187</v>
      </c>
      <c r="B21" s="138">
        <v>66.8615114186465</v>
      </c>
      <c r="C21" s="138">
        <v>5.581674362801858</v>
      </c>
      <c r="D21" s="138">
        <v>27.555419148728394</v>
      </c>
      <c r="E21" s="139">
        <v>100</v>
      </c>
      <c r="F21" s="42"/>
    </row>
    <row r="22" spans="1:6" ht="15">
      <c r="A22" s="90" t="s">
        <v>172</v>
      </c>
      <c r="B22" s="138">
        <v>26.819097502014504</v>
      </c>
      <c r="C22" s="138">
        <v>12.967365028203062</v>
      </c>
      <c r="D22" s="138">
        <v>60.21353746978243</v>
      </c>
      <c r="E22" s="139">
        <v>100</v>
      </c>
      <c r="F22" s="43"/>
    </row>
    <row r="26" spans="2:6" ht="15">
      <c r="B26" s="37"/>
      <c r="C26" s="37"/>
      <c r="D26" s="37"/>
      <c r="E26" s="37"/>
      <c r="F26" s="37"/>
    </row>
    <row r="28" spans="2:6" ht="15">
      <c r="B28" s="37"/>
      <c r="C28" s="37"/>
      <c r="D28" s="37"/>
      <c r="E28" s="37"/>
      <c r="F28" s="37"/>
    </row>
    <row r="29" spans="2:6" ht="15">
      <c r="B29" s="37"/>
      <c r="C29" s="37"/>
      <c r="D29" s="37"/>
      <c r="E29" s="37"/>
      <c r="F29" s="37"/>
    </row>
    <row r="30" spans="2:6" ht="15">
      <c r="B30" s="37"/>
      <c r="C30" s="37"/>
      <c r="D30" s="37"/>
      <c r="E30" s="37"/>
      <c r="F30" s="37"/>
    </row>
    <row r="31" spans="3:6" ht="15">
      <c r="C31" s="37"/>
      <c r="D31" s="37"/>
      <c r="E31" s="37"/>
      <c r="F31" s="37"/>
    </row>
    <row r="32" spans="2:6" ht="15">
      <c r="B32" s="37"/>
      <c r="C32" s="37"/>
      <c r="D32" s="37"/>
      <c r="E32" s="37"/>
      <c r="F32" s="37"/>
    </row>
    <row r="33" spans="2:6" ht="15">
      <c r="B33" s="37"/>
      <c r="C33" s="37"/>
      <c r="D33" s="37"/>
      <c r="E33" s="37"/>
      <c r="F33" s="37"/>
    </row>
    <row r="34" spans="2:6" ht="15">
      <c r="B34" s="37"/>
      <c r="C34" s="37"/>
      <c r="D34" s="37"/>
      <c r="E34" s="37"/>
      <c r="F34" s="37"/>
    </row>
    <row r="35" spans="2:6" ht="15">
      <c r="B35" s="37"/>
      <c r="C35" s="37"/>
      <c r="D35" s="37"/>
      <c r="E35" s="37"/>
      <c r="F35" s="37"/>
    </row>
    <row r="36" spans="2:6" ht="15">
      <c r="B36" s="37"/>
      <c r="C36" s="37"/>
      <c r="D36" s="37"/>
      <c r="E36" s="37"/>
      <c r="F36" s="37"/>
    </row>
    <row r="37" spans="2:6" ht="15">
      <c r="B37" s="37"/>
      <c r="C37" s="37"/>
      <c r="D37" s="37"/>
      <c r="E37" s="37"/>
      <c r="F37" s="37"/>
    </row>
    <row r="38" spans="2:6" ht="15">
      <c r="B38" s="37"/>
      <c r="C38" s="37"/>
      <c r="D38" s="37"/>
      <c r="E38" s="37"/>
      <c r="F38" s="37"/>
    </row>
    <row r="39" spans="2:6" ht="15">
      <c r="B39" s="37"/>
      <c r="C39" s="37"/>
      <c r="D39" s="37"/>
      <c r="E39" s="37"/>
      <c r="F39" s="37"/>
    </row>
    <row r="40" spans="2:6" ht="15">
      <c r="B40" s="37"/>
      <c r="C40" s="37"/>
      <c r="D40" s="37"/>
      <c r="E40" s="37"/>
      <c r="F40" s="37"/>
    </row>
    <row r="41" spans="2:6" ht="15">
      <c r="B41" s="37"/>
      <c r="C41" s="37"/>
      <c r="D41" s="37"/>
      <c r="F41" s="37"/>
    </row>
    <row r="42" spans="2:6" ht="15">
      <c r="B42" s="37"/>
      <c r="C42" s="37"/>
      <c r="E42" s="37"/>
      <c r="F42" s="37"/>
    </row>
    <row r="43" spans="2:6" ht="15">
      <c r="B43" s="37"/>
      <c r="C43" s="37"/>
      <c r="D43" s="37"/>
      <c r="E43" s="37"/>
      <c r="F43" s="37"/>
    </row>
    <row r="44" spans="2:6" ht="15">
      <c r="B44" s="37"/>
      <c r="C44" s="37"/>
      <c r="D44" s="37"/>
      <c r="E44" s="37"/>
      <c r="F44" s="37"/>
    </row>
    <row r="45" spans="2:6" ht="15">
      <c r="B45" s="37"/>
      <c r="C45" s="37"/>
      <c r="D45" s="37"/>
      <c r="E45" s="37"/>
      <c r="F45" s="37"/>
    </row>
    <row r="46" spans="2:6" ht="15">
      <c r="B46" s="37"/>
      <c r="C46" s="37"/>
      <c r="D46" s="37"/>
      <c r="E46" s="37"/>
      <c r="F46" s="37"/>
    </row>
    <row r="47" spans="2:6" ht="15">
      <c r="B47" s="37"/>
      <c r="C47" s="37"/>
      <c r="D47" s="37"/>
      <c r="E47" s="37"/>
      <c r="F47" s="37"/>
    </row>
    <row r="48" spans="3:6" ht="15">
      <c r="C48" s="37"/>
      <c r="D48" s="37"/>
      <c r="E48" s="37"/>
      <c r="F48" s="37"/>
    </row>
    <row r="50" spans="2:6" ht="15">
      <c r="B50" s="37"/>
      <c r="C50" s="37"/>
      <c r="D50" s="37"/>
      <c r="E50" s="37"/>
      <c r="F50" s="37"/>
    </row>
    <row r="51" spans="3:6" ht="15">
      <c r="C51" s="37"/>
      <c r="D51" s="37"/>
      <c r="F51" s="37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0"/>
  <sheetViews>
    <sheetView zoomScaleSheetLayoutView="100" zoomScalePageLayoutView="0" workbookViewId="0" topLeftCell="A1">
      <selection activeCell="D10" sqref="D10"/>
    </sheetView>
  </sheetViews>
  <sheetFormatPr defaultColWidth="11.421875" defaultRowHeight="15"/>
  <cols>
    <col min="1" max="1" width="25.57421875" style="8" customWidth="1"/>
    <col min="2" max="6" width="10.28125" style="8" customWidth="1"/>
    <col min="7" max="7" width="16.8515625" style="8" customWidth="1"/>
    <col min="8" max="8" width="15.8515625" style="8" customWidth="1"/>
    <col min="9" max="9" width="11.00390625" style="8" customWidth="1"/>
    <col min="10" max="10" width="10.8515625" style="8" customWidth="1"/>
    <col min="11" max="16384" width="11.421875" style="8" customWidth="1"/>
  </cols>
  <sheetData>
    <row r="1" ht="15.75">
      <c r="A1" s="28" t="s">
        <v>213</v>
      </c>
    </row>
    <row r="2" spans="1:8" ht="15">
      <c r="A2" s="206"/>
      <c r="B2" s="199" t="s">
        <v>9</v>
      </c>
      <c r="C2" s="199" t="s">
        <v>53</v>
      </c>
      <c r="D2" s="199"/>
      <c r="E2" s="199" t="s">
        <v>64</v>
      </c>
      <c r="F2" s="199"/>
      <c r="G2" s="207" t="s">
        <v>174</v>
      </c>
      <c r="H2" s="207" t="s">
        <v>167</v>
      </c>
    </row>
    <row r="3" spans="1:8" ht="15" customHeight="1">
      <c r="A3" s="206"/>
      <c r="B3" s="199"/>
      <c r="C3" s="199" t="s">
        <v>34</v>
      </c>
      <c r="D3" s="199" t="s">
        <v>35</v>
      </c>
      <c r="E3" s="199" t="s">
        <v>37</v>
      </c>
      <c r="F3" s="199" t="s">
        <v>36</v>
      </c>
      <c r="G3" s="207"/>
      <c r="H3" s="207"/>
    </row>
    <row r="4" spans="1:8" ht="15" customHeight="1">
      <c r="A4" s="206"/>
      <c r="B4" s="199"/>
      <c r="C4" s="199"/>
      <c r="D4" s="199"/>
      <c r="E4" s="199"/>
      <c r="F4" s="199"/>
      <c r="G4" s="207"/>
      <c r="H4" s="207"/>
    </row>
    <row r="5" spans="1:8" ht="15">
      <c r="A5" s="107" t="s">
        <v>15</v>
      </c>
      <c r="B5" s="77">
        <v>3258935</v>
      </c>
      <c r="C5" s="77">
        <v>1841888</v>
      </c>
      <c r="D5" s="77">
        <v>1417047</v>
      </c>
      <c r="E5" s="77">
        <v>810665</v>
      </c>
      <c r="F5" s="77">
        <v>2448270</v>
      </c>
      <c r="G5" s="77">
        <v>1197469</v>
      </c>
      <c r="H5" s="77">
        <v>2061466</v>
      </c>
    </row>
    <row r="6" spans="1:8" ht="15">
      <c r="A6" s="107"/>
      <c r="B6" s="76"/>
      <c r="C6" s="76"/>
      <c r="D6" s="76"/>
      <c r="E6" s="76"/>
      <c r="F6" s="76"/>
      <c r="G6" s="76"/>
      <c r="H6" s="76"/>
    </row>
    <row r="7" spans="1:8" ht="15">
      <c r="A7" s="107" t="s">
        <v>59</v>
      </c>
      <c r="B7" s="77">
        <v>2200748</v>
      </c>
      <c r="C7" s="77">
        <v>1257627</v>
      </c>
      <c r="D7" s="77">
        <v>943121</v>
      </c>
      <c r="E7" s="77">
        <v>552907</v>
      </c>
      <c r="F7" s="77">
        <v>1647841</v>
      </c>
      <c r="G7" s="77">
        <v>895042</v>
      </c>
      <c r="H7" s="77">
        <v>1305706</v>
      </c>
    </row>
    <row r="8" spans="1:8" ht="15">
      <c r="A8" s="107" t="s">
        <v>60</v>
      </c>
      <c r="B8" s="77">
        <v>36182</v>
      </c>
      <c r="C8" s="77">
        <v>25926</v>
      </c>
      <c r="D8" s="77">
        <v>10256</v>
      </c>
      <c r="E8" s="77">
        <v>21281</v>
      </c>
      <c r="F8" s="77">
        <v>14901</v>
      </c>
      <c r="G8" s="77">
        <v>1313</v>
      </c>
      <c r="H8" s="77">
        <v>34869</v>
      </c>
    </row>
    <row r="9" spans="1:8" ht="15">
      <c r="A9" s="107" t="s">
        <v>83</v>
      </c>
      <c r="B9" s="77">
        <v>907780</v>
      </c>
      <c r="C9" s="77">
        <v>536597</v>
      </c>
      <c r="D9" s="77">
        <v>371183</v>
      </c>
      <c r="E9" s="77">
        <v>219517</v>
      </c>
      <c r="F9" s="77">
        <v>688263</v>
      </c>
      <c r="G9" s="77">
        <v>269478</v>
      </c>
      <c r="H9" s="77">
        <v>638302</v>
      </c>
    </row>
    <row r="10" spans="1:10" ht="15">
      <c r="A10" s="107" t="s">
        <v>84</v>
      </c>
      <c r="B10" s="77">
        <v>6631</v>
      </c>
      <c r="C10" s="77">
        <v>4212</v>
      </c>
      <c r="D10" s="77">
        <v>2419</v>
      </c>
      <c r="E10" s="77">
        <v>1869</v>
      </c>
      <c r="F10" s="77">
        <v>4762</v>
      </c>
      <c r="G10" s="77">
        <v>2979</v>
      </c>
      <c r="H10" s="77">
        <v>3652</v>
      </c>
      <c r="J10" s="27"/>
    </row>
    <row r="11" spans="1:10" ht="15">
      <c r="A11" s="107" t="s">
        <v>85</v>
      </c>
      <c r="B11" s="77">
        <v>107593</v>
      </c>
      <c r="C11" s="77">
        <v>17525</v>
      </c>
      <c r="D11" s="77">
        <v>90068</v>
      </c>
      <c r="E11" s="77">
        <v>15091</v>
      </c>
      <c r="F11" s="77">
        <v>92502</v>
      </c>
      <c r="G11" s="77">
        <v>28657</v>
      </c>
      <c r="H11" s="77">
        <v>78937</v>
      </c>
      <c r="J11" s="48"/>
    </row>
    <row r="12" spans="1:8" ht="6.75" customHeight="1">
      <c r="A12" s="9"/>
      <c r="B12" s="9"/>
      <c r="C12" s="9"/>
      <c r="D12" s="9"/>
      <c r="E12" s="9"/>
      <c r="F12" s="9"/>
      <c r="G12" s="9"/>
      <c r="H12" s="9"/>
    </row>
    <row r="13" spans="1:10" ht="15.75">
      <c r="A13" s="5" t="s">
        <v>214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">
      <c r="A14" s="208"/>
      <c r="B14" s="205" t="s">
        <v>55</v>
      </c>
      <c r="C14" s="205"/>
      <c r="D14" s="205"/>
      <c r="E14" s="205" t="s">
        <v>37</v>
      </c>
      <c r="F14" s="205"/>
      <c r="G14" s="205"/>
      <c r="H14" s="205" t="s">
        <v>36</v>
      </c>
      <c r="I14" s="205"/>
      <c r="J14" s="205"/>
    </row>
    <row r="15" spans="1:10" ht="15">
      <c r="A15" s="208"/>
      <c r="B15" s="111" t="s">
        <v>9</v>
      </c>
      <c r="C15" s="111" t="s">
        <v>34</v>
      </c>
      <c r="D15" s="111" t="s">
        <v>35</v>
      </c>
      <c r="E15" s="111" t="s">
        <v>9</v>
      </c>
      <c r="F15" s="111" t="s">
        <v>34</v>
      </c>
      <c r="G15" s="111" t="s">
        <v>35</v>
      </c>
      <c r="H15" s="111" t="s">
        <v>9</v>
      </c>
      <c r="I15" s="111" t="s">
        <v>34</v>
      </c>
      <c r="J15" s="111" t="s">
        <v>35</v>
      </c>
    </row>
    <row r="16" spans="1:12" ht="15.75" customHeight="1">
      <c r="A16" s="90" t="s">
        <v>15</v>
      </c>
      <c r="B16" s="77">
        <v>3257655</v>
      </c>
      <c r="C16" s="77">
        <v>1840806</v>
      </c>
      <c r="D16" s="77">
        <v>1416848</v>
      </c>
      <c r="E16" s="77">
        <v>810323</v>
      </c>
      <c r="F16" s="77">
        <v>457464</v>
      </c>
      <c r="G16" s="77">
        <v>352859</v>
      </c>
      <c r="H16" s="77">
        <v>2447332</v>
      </c>
      <c r="I16" s="77">
        <v>1383342</v>
      </c>
      <c r="J16" s="77">
        <v>1063990</v>
      </c>
      <c r="L16" s="48"/>
    </row>
    <row r="17" spans="1:10" ht="15">
      <c r="A17" s="90" t="s">
        <v>79</v>
      </c>
      <c r="B17" s="77">
        <v>730038</v>
      </c>
      <c r="C17" s="77">
        <v>331392</v>
      </c>
      <c r="D17" s="77">
        <v>398646</v>
      </c>
      <c r="E17" s="77">
        <v>61791</v>
      </c>
      <c r="F17" s="77">
        <v>30416</v>
      </c>
      <c r="G17" s="77">
        <v>31374</v>
      </c>
      <c r="H17" s="77">
        <v>668248</v>
      </c>
      <c r="I17" s="77">
        <v>300976</v>
      </c>
      <c r="J17" s="77">
        <v>367272</v>
      </c>
    </row>
    <row r="18" spans="1:10" ht="15">
      <c r="A18" s="90" t="s">
        <v>80</v>
      </c>
      <c r="B18" s="77">
        <v>437152</v>
      </c>
      <c r="C18" s="77">
        <v>214226</v>
      </c>
      <c r="D18" s="77">
        <v>222926</v>
      </c>
      <c r="E18" s="77">
        <v>43549</v>
      </c>
      <c r="F18" s="77">
        <v>29087</v>
      </c>
      <c r="G18" s="77">
        <v>14462</v>
      </c>
      <c r="H18" s="77">
        <v>393603</v>
      </c>
      <c r="I18" s="77">
        <v>185139</v>
      </c>
      <c r="J18" s="77">
        <v>208464</v>
      </c>
    </row>
    <row r="19" spans="1:10" ht="15">
      <c r="A19" s="90" t="s">
        <v>77</v>
      </c>
      <c r="B19" s="77">
        <v>662275</v>
      </c>
      <c r="C19" s="77">
        <v>357385</v>
      </c>
      <c r="D19" s="77">
        <v>304891</v>
      </c>
      <c r="E19" s="77">
        <v>100632</v>
      </c>
      <c r="F19" s="77">
        <v>56350</v>
      </c>
      <c r="G19" s="77">
        <v>44283</v>
      </c>
      <c r="H19" s="77">
        <v>561643</v>
      </c>
      <c r="I19" s="77">
        <v>301035</v>
      </c>
      <c r="J19" s="77">
        <v>260608</v>
      </c>
    </row>
    <row r="20" spans="1:10" ht="15">
      <c r="A20" s="90" t="s">
        <v>74</v>
      </c>
      <c r="B20" s="77">
        <v>581568</v>
      </c>
      <c r="C20" s="77">
        <v>353782</v>
      </c>
      <c r="D20" s="77">
        <v>227786</v>
      </c>
      <c r="E20" s="77">
        <v>219011</v>
      </c>
      <c r="F20" s="77">
        <v>119710</v>
      </c>
      <c r="G20" s="77">
        <v>99301</v>
      </c>
      <c r="H20" s="77">
        <v>362556</v>
      </c>
      <c r="I20" s="77">
        <v>234071</v>
      </c>
      <c r="J20" s="77">
        <v>128485</v>
      </c>
    </row>
    <row r="21" spans="1:10" ht="15">
      <c r="A21" s="90" t="s">
        <v>78</v>
      </c>
      <c r="B21" s="77">
        <v>462967</v>
      </c>
      <c r="C21" s="77">
        <v>305670</v>
      </c>
      <c r="D21" s="77">
        <v>157297</v>
      </c>
      <c r="E21" s="77">
        <v>209309</v>
      </c>
      <c r="F21" s="77">
        <v>114025</v>
      </c>
      <c r="G21" s="77">
        <v>95283</v>
      </c>
      <c r="H21" s="77">
        <v>253658</v>
      </c>
      <c r="I21" s="77">
        <v>191645</v>
      </c>
      <c r="J21" s="77">
        <v>62013</v>
      </c>
    </row>
    <row r="22" spans="1:10" ht="15">
      <c r="A22" s="90" t="s">
        <v>75</v>
      </c>
      <c r="B22" s="77">
        <v>298200</v>
      </c>
      <c r="C22" s="77">
        <v>215099</v>
      </c>
      <c r="D22" s="77">
        <v>83101</v>
      </c>
      <c r="E22" s="77">
        <v>133193</v>
      </c>
      <c r="F22" s="77">
        <v>80243</v>
      </c>
      <c r="G22" s="77">
        <v>52950</v>
      </c>
      <c r="H22" s="77">
        <v>165007</v>
      </c>
      <c r="I22" s="77">
        <v>134856</v>
      </c>
      <c r="J22" s="77">
        <v>30151</v>
      </c>
    </row>
    <row r="23" spans="1:10" ht="15">
      <c r="A23" s="90" t="s">
        <v>76</v>
      </c>
      <c r="B23" s="77">
        <v>85455</v>
      </c>
      <c r="C23" s="77">
        <v>63253</v>
      </c>
      <c r="D23" s="77">
        <v>22202</v>
      </c>
      <c r="E23" s="77">
        <v>42838</v>
      </c>
      <c r="F23" s="77">
        <v>27632</v>
      </c>
      <c r="G23" s="77">
        <v>15205</v>
      </c>
      <c r="H23" s="77">
        <v>42617</v>
      </c>
      <c r="I23" s="77">
        <v>35621</v>
      </c>
      <c r="J23" s="77">
        <v>6996</v>
      </c>
    </row>
    <row r="28" spans="2:10" ht="12.75">
      <c r="B28" s="27"/>
      <c r="C28" s="27"/>
      <c r="D28" s="27"/>
      <c r="E28" s="27"/>
      <c r="G28" s="27"/>
      <c r="H28" s="27"/>
      <c r="I28" s="27"/>
      <c r="J28" s="27"/>
    </row>
    <row r="29" spans="2:10" ht="12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2.75">
      <c r="B30" s="27"/>
      <c r="C30" s="27"/>
      <c r="D30" s="27"/>
      <c r="E30" s="27"/>
      <c r="F30" s="27"/>
      <c r="G30" s="27"/>
      <c r="H30" s="27"/>
      <c r="I30" s="27"/>
      <c r="J30" s="27"/>
    </row>
    <row r="31" spans="2:10" ht="12.75">
      <c r="B31" s="27"/>
      <c r="C31" s="27"/>
      <c r="D31" s="27"/>
      <c r="E31" s="27"/>
      <c r="F31" s="27"/>
      <c r="G31" s="27"/>
      <c r="H31" s="27"/>
      <c r="I31" s="27"/>
      <c r="J31" s="27"/>
    </row>
    <row r="32" spans="3:10" ht="12.75">
      <c r="C32" s="27"/>
      <c r="D32" s="27"/>
      <c r="E32" s="27"/>
      <c r="F32" s="27"/>
      <c r="G32" s="27"/>
      <c r="H32" s="27"/>
      <c r="I32" s="27"/>
      <c r="J32" s="27"/>
    </row>
    <row r="33" spans="3:11" ht="12.75">
      <c r="C33" s="27"/>
      <c r="D33" s="27"/>
      <c r="E33" s="27"/>
      <c r="F33" s="27"/>
      <c r="G33" s="27"/>
      <c r="H33" s="27"/>
      <c r="I33" s="27"/>
      <c r="J33" s="27"/>
      <c r="K33" s="27"/>
    </row>
    <row r="34" spans="10:11" ht="12.75">
      <c r="J34" s="27"/>
      <c r="K34" s="27"/>
    </row>
    <row r="35" spans="3:11" ht="12.75">
      <c r="C35" s="27"/>
      <c r="D35" s="27"/>
      <c r="E35" s="27"/>
      <c r="F35" s="27"/>
      <c r="G35" s="27"/>
      <c r="H35" s="27"/>
      <c r="I35" s="27"/>
      <c r="J35" s="27"/>
      <c r="K35" s="27"/>
    </row>
    <row r="37" spans="6:11" ht="12.75">
      <c r="F37" s="27"/>
      <c r="G37" s="27"/>
      <c r="H37" s="27"/>
      <c r="I37" s="27"/>
      <c r="J37" s="27"/>
      <c r="K37" s="27"/>
    </row>
    <row r="40" spans="6:7" ht="12.75">
      <c r="F40" s="27"/>
      <c r="G40" s="27"/>
    </row>
    <row r="41" spans="6:7" ht="12.75">
      <c r="F41" s="27"/>
      <c r="G41" s="27"/>
    </row>
    <row r="42" ht="12.75">
      <c r="F42" s="27"/>
    </row>
    <row r="43" spans="6:7" ht="12.75">
      <c r="F43" s="27"/>
      <c r="G43" s="27"/>
    </row>
    <row r="44" ht="12.75">
      <c r="F44" s="27"/>
    </row>
    <row r="45" ht="12.75">
      <c r="F45" s="27"/>
    </row>
    <row r="46" ht="12.75">
      <c r="F46" s="27"/>
    </row>
    <row r="47" ht="12.75">
      <c r="F47" s="27"/>
    </row>
    <row r="48" ht="12.75">
      <c r="F48" s="27"/>
    </row>
    <row r="50" ht="12.75">
      <c r="F50" s="27"/>
    </row>
  </sheetData>
  <sheetProtection/>
  <mergeCells count="14">
    <mergeCell ref="C2:D2"/>
    <mergeCell ref="E2:F2"/>
    <mergeCell ref="B14:D14"/>
    <mergeCell ref="E14:G14"/>
    <mergeCell ref="H14:J14"/>
    <mergeCell ref="A2:A4"/>
    <mergeCell ref="B2:B4"/>
    <mergeCell ref="C3:C4"/>
    <mergeCell ref="D3:D4"/>
    <mergeCell ref="E3:E4"/>
    <mergeCell ref="F3:F4"/>
    <mergeCell ref="G2:G4"/>
    <mergeCell ref="H2:H4"/>
    <mergeCell ref="A14:A15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25.421875" style="50" customWidth="1"/>
    <col min="2" max="2" width="9.421875" style="50" customWidth="1"/>
    <col min="3" max="7" width="10.8515625" style="50" customWidth="1"/>
    <col min="8" max="8" width="13.7109375" style="50" bestFit="1" customWidth="1"/>
    <col min="9" max="9" width="16.421875" style="50" customWidth="1"/>
    <col min="10" max="16384" width="9.140625" style="50" customWidth="1"/>
  </cols>
  <sheetData>
    <row r="1" spans="1:9" ht="15.75">
      <c r="A1" s="22" t="s">
        <v>215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213"/>
      <c r="B2" s="214" t="s">
        <v>168</v>
      </c>
      <c r="C2" s="211" t="s">
        <v>9</v>
      </c>
      <c r="D2" s="211" t="s">
        <v>53</v>
      </c>
      <c r="E2" s="211"/>
      <c r="F2" s="211" t="s">
        <v>64</v>
      </c>
      <c r="G2" s="211"/>
      <c r="H2" s="207" t="s">
        <v>174</v>
      </c>
      <c r="I2" s="207" t="s">
        <v>167</v>
      </c>
    </row>
    <row r="3" spans="1:9" ht="15" customHeight="1">
      <c r="A3" s="213"/>
      <c r="B3" s="215"/>
      <c r="C3" s="211"/>
      <c r="D3" s="211" t="s">
        <v>34</v>
      </c>
      <c r="E3" s="211" t="s">
        <v>35</v>
      </c>
      <c r="F3" s="211" t="s">
        <v>37</v>
      </c>
      <c r="G3" s="211" t="s">
        <v>36</v>
      </c>
      <c r="H3" s="207"/>
      <c r="I3" s="207"/>
    </row>
    <row r="4" spans="1:9" ht="15">
      <c r="A4" s="213"/>
      <c r="B4" s="216"/>
      <c r="C4" s="211"/>
      <c r="D4" s="211"/>
      <c r="E4" s="211"/>
      <c r="F4" s="211"/>
      <c r="G4" s="211"/>
      <c r="H4" s="207"/>
      <c r="I4" s="207"/>
    </row>
    <row r="5" spans="1:13" ht="16.5" customHeight="1">
      <c r="A5" s="209" t="s">
        <v>180</v>
      </c>
      <c r="B5" s="210"/>
      <c r="C5" s="77">
        <v>3222277</v>
      </c>
      <c r="D5" s="77">
        <v>1543745</v>
      </c>
      <c r="E5" s="77">
        <v>1678532</v>
      </c>
      <c r="F5" s="77">
        <v>791037</v>
      </c>
      <c r="G5" s="77">
        <v>2431241</v>
      </c>
      <c r="H5" s="77">
        <v>987594</v>
      </c>
      <c r="I5" s="77">
        <v>2234683</v>
      </c>
      <c r="K5" s="49"/>
      <c r="M5" s="7"/>
    </row>
    <row r="6" spans="1:14" ht="15">
      <c r="A6" s="212" t="s">
        <v>12</v>
      </c>
      <c r="B6" s="140" t="s">
        <v>90</v>
      </c>
      <c r="C6" s="77">
        <v>731846</v>
      </c>
      <c r="D6" s="77">
        <v>391859</v>
      </c>
      <c r="E6" s="77">
        <v>339988</v>
      </c>
      <c r="F6" s="77">
        <v>191211</v>
      </c>
      <c r="G6" s="77">
        <v>540635</v>
      </c>
      <c r="H6" s="77">
        <v>217824</v>
      </c>
      <c r="I6" s="77">
        <v>514022</v>
      </c>
      <c r="K6" s="49"/>
      <c r="L6" s="7"/>
      <c r="N6" s="7"/>
    </row>
    <row r="7" spans="1:12" ht="15">
      <c r="A7" s="212"/>
      <c r="B7" s="140" t="s">
        <v>169</v>
      </c>
      <c r="C7" s="77">
        <v>1346758</v>
      </c>
      <c r="D7" s="77">
        <v>734816</v>
      </c>
      <c r="E7" s="77">
        <v>611942</v>
      </c>
      <c r="F7" s="77">
        <v>381679</v>
      </c>
      <c r="G7" s="77">
        <v>965079</v>
      </c>
      <c r="H7" s="77">
        <v>395616</v>
      </c>
      <c r="I7" s="77">
        <v>951143</v>
      </c>
      <c r="K7" s="49"/>
      <c r="L7" s="7"/>
    </row>
    <row r="8" spans="1:9" ht="15">
      <c r="A8" s="212" t="s">
        <v>13</v>
      </c>
      <c r="B8" s="140" t="s">
        <v>90</v>
      </c>
      <c r="C8" s="77">
        <v>167506</v>
      </c>
      <c r="D8" s="77">
        <v>81187</v>
      </c>
      <c r="E8" s="77">
        <v>86319</v>
      </c>
      <c r="F8" s="77">
        <v>43097</v>
      </c>
      <c r="G8" s="77">
        <v>124409</v>
      </c>
      <c r="H8" s="77">
        <v>81034</v>
      </c>
      <c r="I8" s="77">
        <v>86472</v>
      </c>
    </row>
    <row r="9" spans="1:11" ht="15">
      <c r="A9" s="212"/>
      <c r="B9" s="140" t="s">
        <v>169</v>
      </c>
      <c r="C9" s="77">
        <v>299632</v>
      </c>
      <c r="D9" s="77">
        <v>137616</v>
      </c>
      <c r="E9" s="77">
        <v>162015</v>
      </c>
      <c r="F9" s="77">
        <v>84031</v>
      </c>
      <c r="G9" s="77">
        <v>215600</v>
      </c>
      <c r="H9" s="77">
        <v>134125</v>
      </c>
      <c r="I9" s="77">
        <v>165507</v>
      </c>
      <c r="K9" s="49"/>
    </row>
    <row r="10" spans="1:9" ht="15">
      <c r="A10" s="212" t="s">
        <v>63</v>
      </c>
      <c r="B10" s="140" t="s">
        <v>90</v>
      </c>
      <c r="C10" s="77">
        <v>1265941</v>
      </c>
      <c r="D10" s="77">
        <v>582187</v>
      </c>
      <c r="E10" s="77">
        <v>683754</v>
      </c>
      <c r="F10" s="77">
        <v>261510</v>
      </c>
      <c r="G10" s="77">
        <v>1004432</v>
      </c>
      <c r="H10" s="77">
        <v>297775</v>
      </c>
      <c r="I10" s="77">
        <v>968166</v>
      </c>
    </row>
    <row r="11" spans="1:9" ht="15">
      <c r="A11" s="212"/>
      <c r="B11" s="140" t="s">
        <v>169</v>
      </c>
      <c r="C11" s="77">
        <v>1575888</v>
      </c>
      <c r="D11" s="77">
        <v>671313</v>
      </c>
      <c r="E11" s="77">
        <v>904575</v>
      </c>
      <c r="F11" s="77">
        <v>325326</v>
      </c>
      <c r="G11" s="77">
        <v>1250561</v>
      </c>
      <c r="H11" s="77">
        <v>457854</v>
      </c>
      <c r="I11" s="77">
        <v>1118034</v>
      </c>
    </row>
    <row r="12" spans="1:9" ht="6.75" customHeight="1">
      <c r="A12" s="10"/>
      <c r="B12" s="10"/>
      <c r="C12" s="10"/>
      <c r="D12" s="10"/>
      <c r="E12" s="10"/>
      <c r="F12" s="10"/>
      <c r="G12" s="10"/>
      <c r="H12" s="10"/>
      <c r="I12" s="10"/>
    </row>
    <row r="15" ht="15">
      <c r="F15" s="44"/>
    </row>
    <row r="16" ht="15">
      <c r="C16" s="44"/>
    </row>
    <row r="18" ht="15">
      <c r="C18" s="44"/>
    </row>
    <row r="25" ht="15">
      <c r="E25" s="19"/>
    </row>
    <row r="26" spans="2:8" ht="15">
      <c r="B26" s="49"/>
      <c r="C26" s="49"/>
      <c r="D26" s="49"/>
      <c r="E26" s="49"/>
      <c r="F26" s="49"/>
      <c r="G26" s="49"/>
      <c r="H26" s="49"/>
    </row>
    <row r="27" spans="2:8" ht="15">
      <c r="B27" s="49"/>
      <c r="C27" s="49"/>
      <c r="D27" s="49"/>
      <c r="E27" s="49"/>
      <c r="F27" s="49"/>
      <c r="G27" s="49"/>
      <c r="H27" s="49"/>
    </row>
    <row r="28" spans="2:10" ht="15">
      <c r="B28" s="49"/>
      <c r="C28" s="49"/>
      <c r="D28" s="49"/>
      <c r="E28" s="49"/>
      <c r="F28" s="49"/>
      <c r="G28" s="49"/>
      <c r="H28" s="49"/>
      <c r="J28" s="49"/>
    </row>
    <row r="29" spans="2:10" ht="15">
      <c r="B29" s="49"/>
      <c r="C29" s="49"/>
      <c r="D29" s="49"/>
      <c r="E29" s="49"/>
      <c r="F29" s="49"/>
      <c r="G29" s="49"/>
      <c r="H29" s="49"/>
      <c r="J29" s="49"/>
    </row>
    <row r="30" spans="2:10" ht="15">
      <c r="B30" s="49"/>
      <c r="C30" s="49"/>
      <c r="D30" s="49"/>
      <c r="E30" s="49"/>
      <c r="F30" s="49"/>
      <c r="G30" s="49"/>
      <c r="H30" s="49"/>
      <c r="J30" s="49"/>
    </row>
    <row r="32" ht="15">
      <c r="J32" s="49"/>
    </row>
    <row r="35" ht="15">
      <c r="K35" s="49"/>
    </row>
    <row r="36" spans="2:11" ht="15">
      <c r="B36" s="49"/>
      <c r="C36" s="49"/>
      <c r="D36" s="49"/>
      <c r="E36" s="49"/>
      <c r="F36" s="49"/>
      <c r="G36" s="49"/>
      <c r="H36" s="49"/>
      <c r="K36" s="49"/>
    </row>
    <row r="37" spans="2:11" ht="15">
      <c r="B37" s="49"/>
      <c r="C37" s="49"/>
      <c r="D37" s="49"/>
      <c r="E37" s="49"/>
      <c r="F37" s="49"/>
      <c r="G37" s="49"/>
      <c r="H37" s="49"/>
      <c r="K37" s="49"/>
    </row>
    <row r="38" spans="2:11" ht="15">
      <c r="B38" s="49"/>
      <c r="C38" s="49"/>
      <c r="D38" s="49"/>
      <c r="E38" s="49"/>
      <c r="F38" s="49"/>
      <c r="G38" s="49"/>
      <c r="H38" s="49"/>
      <c r="K38" s="49"/>
    </row>
    <row r="40" spans="2:11" ht="15">
      <c r="B40" s="49"/>
      <c r="C40" s="49"/>
      <c r="D40" s="49"/>
      <c r="E40" s="49"/>
      <c r="F40" s="49"/>
      <c r="G40" s="49"/>
      <c r="H40" s="49"/>
      <c r="K40" s="49"/>
    </row>
  </sheetData>
  <sheetProtection/>
  <mergeCells count="15">
    <mergeCell ref="H2:H4"/>
    <mergeCell ref="I2:I4"/>
    <mergeCell ref="A6:A7"/>
    <mergeCell ref="A8:A9"/>
    <mergeCell ref="A10:A11"/>
    <mergeCell ref="A2:A4"/>
    <mergeCell ref="B2:B4"/>
    <mergeCell ref="C2:C4"/>
    <mergeCell ref="A5:B5"/>
    <mergeCell ref="D2:E2"/>
    <mergeCell ref="F2:G2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28.421875" style="50" bestFit="1" customWidth="1"/>
    <col min="2" max="7" width="11.421875" style="50" customWidth="1"/>
    <col min="8" max="8" width="10.7109375" style="50" customWidth="1"/>
    <col min="9" max="16384" width="9.140625" style="50" customWidth="1"/>
  </cols>
  <sheetData>
    <row r="1" spans="1:12" ht="15" customHeight="1">
      <c r="A1" s="217" t="s">
        <v>216</v>
      </c>
      <c r="B1" s="217"/>
      <c r="C1" s="217"/>
      <c r="D1" s="217"/>
      <c r="E1" s="217"/>
      <c r="F1" s="217"/>
      <c r="G1" s="217"/>
      <c r="H1" s="217"/>
      <c r="I1" s="18"/>
      <c r="J1" s="18"/>
      <c r="K1" s="18"/>
      <c r="L1" s="18"/>
    </row>
    <row r="2" spans="1:8" ht="15">
      <c r="A2" s="208"/>
      <c r="B2" s="170" t="s">
        <v>55</v>
      </c>
      <c r="C2" s="170"/>
      <c r="D2" s="170"/>
      <c r="E2" s="170" t="s">
        <v>37</v>
      </c>
      <c r="F2" s="218"/>
      <c r="G2" s="170" t="s">
        <v>36</v>
      </c>
      <c r="H2" s="218"/>
    </row>
    <row r="3" spans="1:8" ht="15">
      <c r="A3" s="208"/>
      <c r="B3" s="105" t="s">
        <v>9</v>
      </c>
      <c r="C3" s="105" t="s">
        <v>34</v>
      </c>
      <c r="D3" s="105" t="s">
        <v>35</v>
      </c>
      <c r="E3" s="105" t="s">
        <v>34</v>
      </c>
      <c r="F3" s="105" t="s">
        <v>35</v>
      </c>
      <c r="G3" s="105" t="s">
        <v>34</v>
      </c>
      <c r="H3" s="105" t="s">
        <v>35</v>
      </c>
    </row>
    <row r="4" spans="1:8" ht="15">
      <c r="A4" s="90" t="s">
        <v>179</v>
      </c>
      <c r="B4" s="76">
        <v>283773</v>
      </c>
      <c r="C4" s="76">
        <v>132577</v>
      </c>
      <c r="D4" s="76">
        <v>151196</v>
      </c>
      <c r="E4" s="76">
        <v>39911</v>
      </c>
      <c r="F4" s="76">
        <v>40364</v>
      </c>
      <c r="G4" s="76">
        <v>92666</v>
      </c>
      <c r="H4" s="76">
        <v>110832</v>
      </c>
    </row>
    <row r="5" spans="1:8" ht="15">
      <c r="A5" s="90" t="s">
        <v>143</v>
      </c>
      <c r="B5" s="77">
        <v>129486</v>
      </c>
      <c r="C5" s="77">
        <v>56757</v>
      </c>
      <c r="D5" s="77">
        <v>72729</v>
      </c>
      <c r="E5" s="77">
        <v>10773</v>
      </c>
      <c r="F5" s="77">
        <v>12962</v>
      </c>
      <c r="G5" s="77">
        <v>45984</v>
      </c>
      <c r="H5" s="77">
        <v>59767</v>
      </c>
    </row>
    <row r="6" spans="1:8" ht="15">
      <c r="A6" s="90" t="s">
        <v>69</v>
      </c>
      <c r="B6" s="77">
        <v>57197</v>
      </c>
      <c r="C6" s="77">
        <v>28732</v>
      </c>
      <c r="D6" s="77">
        <v>28465</v>
      </c>
      <c r="E6" s="77">
        <v>7574</v>
      </c>
      <c r="F6" s="77">
        <v>7021</v>
      </c>
      <c r="G6" s="77">
        <v>21158</v>
      </c>
      <c r="H6" s="77">
        <v>21443</v>
      </c>
    </row>
    <row r="7" spans="1:8" ht="15">
      <c r="A7" s="90" t="s">
        <v>71</v>
      </c>
      <c r="B7" s="77">
        <v>34847</v>
      </c>
      <c r="C7" s="77">
        <v>19383</v>
      </c>
      <c r="D7" s="77">
        <v>15464</v>
      </c>
      <c r="E7" s="77">
        <v>8166</v>
      </c>
      <c r="F7" s="77">
        <v>3845</v>
      </c>
      <c r="G7" s="77">
        <v>11218</v>
      </c>
      <c r="H7" s="77">
        <v>11618</v>
      </c>
    </row>
    <row r="8" spans="1:8" ht="15">
      <c r="A8" s="90" t="s">
        <v>70</v>
      </c>
      <c r="B8" s="77">
        <v>31782</v>
      </c>
      <c r="C8" s="77">
        <v>12715</v>
      </c>
      <c r="D8" s="77">
        <v>19067</v>
      </c>
      <c r="E8" s="77">
        <v>6448</v>
      </c>
      <c r="F8" s="77">
        <v>8791</v>
      </c>
      <c r="G8" s="77">
        <v>6267</v>
      </c>
      <c r="H8" s="77">
        <v>10276</v>
      </c>
    </row>
    <row r="9" spans="1:8" ht="15">
      <c r="A9" s="83" t="s">
        <v>72</v>
      </c>
      <c r="B9" s="77">
        <v>30462</v>
      </c>
      <c r="C9" s="77">
        <v>14990</v>
      </c>
      <c r="D9" s="77">
        <v>15472</v>
      </c>
      <c r="E9" s="77">
        <v>6951</v>
      </c>
      <c r="F9" s="77">
        <v>7745</v>
      </c>
      <c r="G9" s="77">
        <v>8039</v>
      </c>
      <c r="H9" s="77">
        <v>7727</v>
      </c>
    </row>
    <row r="10" ht="15">
      <c r="E10" s="19"/>
    </row>
    <row r="11" ht="15">
      <c r="C11" s="7"/>
    </row>
    <row r="12" spans="2:8" ht="15">
      <c r="B12" s="49"/>
      <c r="C12" s="49"/>
      <c r="D12" s="49"/>
      <c r="E12" s="49"/>
      <c r="F12" s="49"/>
      <c r="G12" s="49"/>
      <c r="H12" s="49"/>
    </row>
    <row r="13" spans="2:6" ht="15">
      <c r="B13" s="49"/>
      <c r="C13" s="49"/>
      <c r="D13" s="49"/>
      <c r="E13" s="49"/>
      <c r="F13" s="49"/>
    </row>
    <row r="14" spans="2:12" ht="15">
      <c r="B14" s="49"/>
      <c r="C14" s="49"/>
      <c r="D14" s="49"/>
      <c r="E14" s="49"/>
      <c r="F14" s="49"/>
      <c r="G14" s="49"/>
      <c r="H14" s="49"/>
      <c r="L14" s="49"/>
    </row>
    <row r="15" spans="2:12" ht="15">
      <c r="B15" s="49"/>
      <c r="C15" s="49"/>
      <c r="D15" s="49"/>
      <c r="E15" s="49"/>
      <c r="F15" s="49"/>
      <c r="G15" s="49"/>
      <c r="H15" s="49"/>
      <c r="L15" s="49"/>
    </row>
    <row r="16" spans="2:12" ht="15">
      <c r="B16" s="49"/>
      <c r="C16" s="49"/>
      <c r="D16" s="49"/>
      <c r="E16" s="49"/>
      <c r="F16" s="49"/>
      <c r="G16" s="49"/>
      <c r="H16" s="49"/>
      <c r="L16" s="49"/>
    </row>
    <row r="17" spans="2:12" ht="15">
      <c r="B17" s="49"/>
      <c r="C17" s="49"/>
      <c r="D17" s="49"/>
      <c r="E17" s="49"/>
      <c r="F17" s="49"/>
      <c r="G17" s="49"/>
      <c r="H17" s="49"/>
      <c r="L17" s="49"/>
    </row>
    <row r="18" spans="2:12" ht="15">
      <c r="B18" s="49"/>
      <c r="C18" s="49"/>
      <c r="D18" s="49"/>
      <c r="E18" s="49"/>
      <c r="F18" s="49"/>
      <c r="G18" s="49"/>
      <c r="H18" s="49"/>
      <c r="L18" s="49"/>
    </row>
    <row r="19" spans="2:12" ht="15">
      <c r="B19" s="49"/>
      <c r="C19" s="49"/>
      <c r="D19" s="49"/>
      <c r="E19" s="49"/>
      <c r="F19" s="49"/>
      <c r="G19" s="49"/>
      <c r="H19" s="49"/>
      <c r="L19" s="49"/>
    </row>
    <row r="20" spans="2:12" ht="15">
      <c r="B20" s="49"/>
      <c r="C20" s="49"/>
      <c r="D20" s="49"/>
      <c r="E20" s="49"/>
      <c r="F20" s="49"/>
      <c r="L20" s="49"/>
    </row>
    <row r="21" ht="15">
      <c r="L21" s="49"/>
    </row>
    <row r="22" ht="15">
      <c r="L22" s="49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A16" sqref="A16"/>
    </sheetView>
  </sheetViews>
  <sheetFormatPr defaultColWidth="9.140625" defaultRowHeight="15"/>
  <cols>
    <col min="1" max="1" width="40.421875" style="50" customWidth="1"/>
    <col min="2" max="8" width="11.421875" style="50" customWidth="1"/>
    <col min="9" max="16384" width="9.140625" style="50" customWidth="1"/>
  </cols>
  <sheetData>
    <row r="1" spans="1:8" ht="15" customHeight="1">
      <c r="A1" s="224" t="s">
        <v>222</v>
      </c>
      <c r="B1" s="224"/>
      <c r="C1" s="224"/>
      <c r="D1" s="224"/>
      <c r="E1" s="224"/>
      <c r="F1" s="224"/>
      <c r="G1" s="224"/>
      <c r="H1" s="224"/>
    </row>
    <row r="2" spans="1:8" ht="15">
      <c r="A2" s="224"/>
      <c r="B2" s="224"/>
      <c r="C2" s="224"/>
      <c r="D2" s="224"/>
      <c r="E2" s="224"/>
      <c r="F2" s="224"/>
      <c r="G2" s="224"/>
      <c r="H2" s="224"/>
    </row>
    <row r="3" spans="1:8" ht="15" customHeight="1">
      <c r="A3" s="221" t="s">
        <v>118</v>
      </c>
      <c r="B3" s="170" t="s">
        <v>55</v>
      </c>
      <c r="C3" s="170"/>
      <c r="D3" s="170"/>
      <c r="E3" s="170" t="s">
        <v>37</v>
      </c>
      <c r="F3" s="218"/>
      <c r="G3" s="170" t="s">
        <v>36</v>
      </c>
      <c r="H3" s="218"/>
    </row>
    <row r="4" spans="1:8" ht="15">
      <c r="A4" s="222"/>
      <c r="B4" s="219" t="s">
        <v>9</v>
      </c>
      <c r="C4" s="219" t="s">
        <v>34</v>
      </c>
      <c r="D4" s="219" t="s">
        <v>35</v>
      </c>
      <c r="E4" s="219" t="s">
        <v>34</v>
      </c>
      <c r="F4" s="219" t="s">
        <v>35</v>
      </c>
      <c r="G4" s="219" t="s">
        <v>34</v>
      </c>
      <c r="H4" s="219" t="s">
        <v>35</v>
      </c>
    </row>
    <row r="5" spans="1:8" ht="15">
      <c r="A5" s="222"/>
      <c r="B5" s="220"/>
      <c r="C5" s="220"/>
      <c r="D5" s="220"/>
      <c r="E5" s="220"/>
      <c r="F5" s="220"/>
      <c r="G5" s="220"/>
      <c r="H5" s="220"/>
    </row>
    <row r="6" spans="1:8" ht="15" customHeight="1">
      <c r="A6" s="223"/>
      <c r="B6" s="76">
        <v>1056194</v>
      </c>
      <c r="C6" s="76">
        <v>401170</v>
      </c>
      <c r="D6" s="76">
        <v>655024</v>
      </c>
      <c r="E6" s="76">
        <v>70329</v>
      </c>
      <c r="F6" s="76">
        <v>115775</v>
      </c>
      <c r="G6" s="76">
        <v>330841</v>
      </c>
      <c r="H6" s="76">
        <v>539249</v>
      </c>
    </row>
    <row r="7" spans="1:8" ht="15">
      <c r="A7" s="118" t="s">
        <v>73</v>
      </c>
      <c r="B7" s="76">
        <v>310768</v>
      </c>
      <c r="C7" s="76">
        <v>136842</v>
      </c>
      <c r="D7" s="76">
        <v>173926</v>
      </c>
      <c r="E7" s="76">
        <v>16501</v>
      </c>
      <c r="F7" s="76">
        <v>21211</v>
      </c>
      <c r="G7" s="76">
        <v>120341</v>
      </c>
      <c r="H7" s="76">
        <v>152715</v>
      </c>
    </row>
    <row r="8" spans="1:8" ht="15">
      <c r="A8" s="118" t="s">
        <v>81</v>
      </c>
      <c r="B8" s="76">
        <v>355149</v>
      </c>
      <c r="C8" s="76">
        <v>141553</v>
      </c>
      <c r="D8" s="76">
        <v>213597</v>
      </c>
      <c r="E8" s="76">
        <v>31254</v>
      </c>
      <c r="F8" s="76">
        <v>40153</v>
      </c>
      <c r="G8" s="76">
        <v>110299</v>
      </c>
      <c r="H8" s="76">
        <v>173444</v>
      </c>
    </row>
    <row r="9" spans="1:8" ht="15">
      <c r="A9" s="142" t="s">
        <v>82</v>
      </c>
      <c r="B9" s="143">
        <v>390276</v>
      </c>
      <c r="C9" s="143">
        <v>122775</v>
      </c>
      <c r="D9" s="143">
        <v>267501</v>
      </c>
      <c r="E9" s="143">
        <v>22574</v>
      </c>
      <c r="F9" s="143">
        <v>54410</v>
      </c>
      <c r="G9" s="143">
        <v>100201</v>
      </c>
      <c r="H9" s="143">
        <v>213091</v>
      </c>
    </row>
    <row r="10" spans="1:8" ht="8.25" customHeight="1">
      <c r="A10" s="146"/>
      <c r="B10" s="147"/>
      <c r="C10" s="147"/>
      <c r="D10" s="147"/>
      <c r="E10" s="147"/>
      <c r="F10" s="147"/>
      <c r="G10" s="147"/>
      <c r="H10" s="148"/>
    </row>
    <row r="11" spans="1:8" ht="15">
      <c r="A11" s="144" t="s">
        <v>61</v>
      </c>
      <c r="B11" s="145">
        <v>463767</v>
      </c>
      <c r="C11" s="145">
        <v>198187</v>
      </c>
      <c r="D11" s="145">
        <v>265580</v>
      </c>
      <c r="E11" s="145">
        <v>14926</v>
      </c>
      <c r="F11" s="145">
        <v>20029</v>
      </c>
      <c r="G11" s="145">
        <v>183261</v>
      </c>
      <c r="H11" s="145">
        <v>245551</v>
      </c>
    </row>
    <row r="12" spans="1:8" ht="15">
      <c r="A12" s="141" t="s">
        <v>56</v>
      </c>
      <c r="B12" s="115">
        <v>341899</v>
      </c>
      <c r="C12" s="115">
        <v>114853</v>
      </c>
      <c r="D12" s="115">
        <v>227046</v>
      </c>
      <c r="E12" s="115">
        <v>15107</v>
      </c>
      <c r="F12" s="115">
        <v>32691</v>
      </c>
      <c r="G12" s="115">
        <v>99746</v>
      </c>
      <c r="H12" s="115">
        <v>194355</v>
      </c>
    </row>
    <row r="13" spans="1:8" ht="15">
      <c r="A13" s="141" t="s">
        <v>99</v>
      </c>
      <c r="B13" s="115">
        <v>75489</v>
      </c>
      <c r="C13" s="115">
        <v>19797</v>
      </c>
      <c r="D13" s="115">
        <v>55692</v>
      </c>
      <c r="E13" s="115">
        <v>8214</v>
      </c>
      <c r="F13" s="115">
        <v>13586</v>
      </c>
      <c r="G13" s="115">
        <v>11583</v>
      </c>
      <c r="H13" s="115">
        <v>42106</v>
      </c>
    </row>
    <row r="14" spans="1:8" ht="15">
      <c r="A14" s="141" t="s">
        <v>57</v>
      </c>
      <c r="B14" s="115">
        <v>148001</v>
      </c>
      <c r="C14" s="115">
        <v>55742</v>
      </c>
      <c r="D14" s="115">
        <v>92259</v>
      </c>
      <c r="E14" s="115">
        <v>24092</v>
      </c>
      <c r="F14" s="115">
        <v>39001</v>
      </c>
      <c r="G14" s="115">
        <v>31650</v>
      </c>
      <c r="H14" s="115">
        <v>53258</v>
      </c>
    </row>
    <row r="15" spans="1:8" ht="15">
      <c r="A15" s="141" t="s">
        <v>100</v>
      </c>
      <c r="B15" s="115">
        <v>27037</v>
      </c>
      <c r="C15" s="115">
        <v>12590</v>
      </c>
      <c r="D15" s="115">
        <v>14447</v>
      </c>
      <c r="E15" s="115">
        <v>7991</v>
      </c>
      <c r="F15" s="115">
        <v>10468</v>
      </c>
      <c r="G15" s="115">
        <v>4600</v>
      </c>
      <c r="H15" s="115">
        <v>3979</v>
      </c>
    </row>
    <row r="16" ht="15">
      <c r="I16" s="49"/>
    </row>
    <row r="17" ht="15">
      <c r="I17" s="49"/>
    </row>
    <row r="18" ht="15">
      <c r="I18" s="49"/>
    </row>
    <row r="20" ht="15">
      <c r="I20" s="49"/>
    </row>
    <row r="25" ht="15">
      <c r="E25" s="19"/>
    </row>
  </sheetData>
  <sheetProtection/>
  <mergeCells count="12">
    <mergeCell ref="D4:D5"/>
    <mergeCell ref="E4:E5"/>
    <mergeCell ref="F4:F5"/>
    <mergeCell ref="G4:G5"/>
    <mergeCell ref="H4:H5"/>
    <mergeCell ref="A3:A6"/>
    <mergeCell ref="A1:H2"/>
    <mergeCell ref="B3:D3"/>
    <mergeCell ref="E3:F3"/>
    <mergeCell ref="G3:H3"/>
    <mergeCell ref="B4:B5"/>
    <mergeCell ref="C4:C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D10" sqref="D10"/>
    </sheetView>
  </sheetViews>
  <sheetFormatPr defaultColWidth="9.140625" defaultRowHeight="15"/>
  <cols>
    <col min="1" max="1" width="28.00390625" style="50" customWidth="1"/>
    <col min="2" max="6" width="10.28125" style="50" customWidth="1"/>
    <col min="7" max="7" width="13.7109375" style="50" bestFit="1" customWidth="1"/>
    <col min="8" max="8" width="15.8515625" style="50" customWidth="1"/>
    <col min="9" max="16384" width="9.140625" style="50" customWidth="1"/>
  </cols>
  <sheetData>
    <row r="1" spans="1:8" ht="15.75">
      <c r="A1" s="31" t="s">
        <v>217</v>
      </c>
      <c r="B1" s="34"/>
      <c r="C1" s="34"/>
      <c r="D1" s="34"/>
      <c r="E1" s="34"/>
      <c r="F1" s="34"/>
      <c r="G1" s="35"/>
      <c r="H1" s="35"/>
    </row>
    <row r="2" spans="1:8" ht="15" customHeight="1">
      <c r="A2" s="199"/>
      <c r="B2" s="199" t="s">
        <v>9</v>
      </c>
      <c r="C2" s="199" t="s">
        <v>53</v>
      </c>
      <c r="D2" s="199"/>
      <c r="E2" s="199" t="s">
        <v>64</v>
      </c>
      <c r="F2" s="199"/>
      <c r="G2" s="207" t="s">
        <v>174</v>
      </c>
      <c r="H2" s="207" t="s">
        <v>167</v>
      </c>
    </row>
    <row r="3" spans="1:8" ht="15">
      <c r="A3" s="199"/>
      <c r="B3" s="199"/>
      <c r="C3" s="199"/>
      <c r="D3" s="199"/>
      <c r="E3" s="199"/>
      <c r="F3" s="199"/>
      <c r="G3" s="207"/>
      <c r="H3" s="207"/>
    </row>
    <row r="4" spans="1:8" ht="15">
      <c r="A4" s="199"/>
      <c r="B4" s="199"/>
      <c r="C4" s="149" t="s">
        <v>34</v>
      </c>
      <c r="D4" s="149" t="s">
        <v>35</v>
      </c>
      <c r="E4" s="149" t="s">
        <v>37</v>
      </c>
      <c r="F4" s="149" t="s">
        <v>36</v>
      </c>
      <c r="G4" s="207"/>
      <c r="H4" s="207"/>
    </row>
    <row r="5" spans="1:13" ht="15">
      <c r="A5" s="150" t="s">
        <v>120</v>
      </c>
      <c r="B5" s="77">
        <v>573837</v>
      </c>
      <c r="C5" s="77">
        <v>278071</v>
      </c>
      <c r="D5" s="77">
        <v>295767</v>
      </c>
      <c r="E5" s="77">
        <v>146811</v>
      </c>
      <c r="F5" s="77">
        <v>427026</v>
      </c>
      <c r="G5" s="77">
        <v>300929</v>
      </c>
      <c r="H5" s="77">
        <v>272908</v>
      </c>
      <c r="L5" s="49"/>
      <c r="M5" s="49"/>
    </row>
    <row r="6" spans="1:14" ht="15">
      <c r="A6" s="151" t="s">
        <v>90</v>
      </c>
      <c r="B6" s="77">
        <v>167506</v>
      </c>
      <c r="C6" s="77">
        <v>81187</v>
      </c>
      <c r="D6" s="77">
        <v>86319</v>
      </c>
      <c r="E6" s="77">
        <v>43097</v>
      </c>
      <c r="F6" s="77">
        <v>124409</v>
      </c>
      <c r="G6" s="77">
        <v>81034</v>
      </c>
      <c r="H6" s="77">
        <v>86472</v>
      </c>
      <c r="I6" s="49"/>
      <c r="L6" s="7"/>
      <c r="M6" s="49"/>
      <c r="N6" s="49"/>
    </row>
    <row r="7" spans="1:14" ht="15">
      <c r="A7" s="151" t="s">
        <v>91</v>
      </c>
      <c r="B7" s="77">
        <v>206869</v>
      </c>
      <c r="C7" s="77">
        <v>96037</v>
      </c>
      <c r="D7" s="77">
        <v>110832</v>
      </c>
      <c r="E7" s="77">
        <v>58919</v>
      </c>
      <c r="F7" s="77">
        <v>147951</v>
      </c>
      <c r="G7" s="77">
        <v>97790</v>
      </c>
      <c r="H7" s="77">
        <v>109079</v>
      </c>
      <c r="L7" s="49"/>
      <c r="M7" s="49"/>
      <c r="N7" s="49"/>
    </row>
    <row r="8" spans="1:14" ht="15">
      <c r="A8" s="151" t="s">
        <v>92</v>
      </c>
      <c r="B8" s="77">
        <v>173140</v>
      </c>
      <c r="C8" s="77">
        <v>85527</v>
      </c>
      <c r="D8" s="77">
        <v>87613</v>
      </c>
      <c r="E8" s="77">
        <v>39995</v>
      </c>
      <c r="F8" s="77">
        <v>133145</v>
      </c>
      <c r="G8" s="77">
        <v>102866</v>
      </c>
      <c r="H8" s="77">
        <v>70274</v>
      </c>
      <c r="L8" s="49"/>
      <c r="M8" s="49"/>
      <c r="N8" s="49"/>
    </row>
    <row r="9" spans="1:14" ht="15">
      <c r="A9" s="151" t="s">
        <v>93</v>
      </c>
      <c r="B9" s="77">
        <v>22769</v>
      </c>
      <c r="C9" s="77">
        <v>13486</v>
      </c>
      <c r="D9" s="77">
        <v>9284</v>
      </c>
      <c r="E9" s="77">
        <v>3395</v>
      </c>
      <c r="F9" s="77">
        <v>19375</v>
      </c>
      <c r="G9" s="77">
        <v>16663</v>
      </c>
      <c r="H9" s="77">
        <v>6106</v>
      </c>
      <c r="L9" s="49"/>
      <c r="M9" s="49"/>
      <c r="N9" s="49"/>
    </row>
    <row r="10" spans="1:14" ht="15">
      <c r="A10" s="151" t="s">
        <v>101</v>
      </c>
      <c r="B10" s="77">
        <v>3552</v>
      </c>
      <c r="C10" s="77">
        <v>1834</v>
      </c>
      <c r="D10" s="77">
        <v>1719</v>
      </c>
      <c r="E10" s="77">
        <v>1405</v>
      </c>
      <c r="F10" s="77">
        <v>2147</v>
      </c>
      <c r="G10" s="77">
        <v>2577</v>
      </c>
      <c r="H10" s="77">
        <v>976</v>
      </c>
      <c r="L10" s="49"/>
      <c r="M10" s="49"/>
      <c r="N10" s="49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4" ht="15.75">
      <c r="A12" s="28" t="s">
        <v>218</v>
      </c>
      <c r="B12" s="34"/>
      <c r="C12" s="34"/>
      <c r="D12" s="34"/>
      <c r="E12" s="34"/>
      <c r="F12" s="34"/>
      <c r="G12" s="35"/>
      <c r="H12" s="35"/>
      <c r="N12" s="49"/>
    </row>
    <row r="13" spans="1:8" ht="15" customHeight="1">
      <c r="A13" s="199"/>
      <c r="B13" s="199" t="s">
        <v>9</v>
      </c>
      <c r="C13" s="199" t="s">
        <v>53</v>
      </c>
      <c r="D13" s="199"/>
      <c r="E13" s="199" t="s">
        <v>64</v>
      </c>
      <c r="F13" s="199"/>
      <c r="G13" s="207" t="s">
        <v>174</v>
      </c>
      <c r="H13" s="207" t="s">
        <v>167</v>
      </c>
    </row>
    <row r="14" spans="1:8" ht="15">
      <c r="A14" s="199"/>
      <c r="B14" s="199"/>
      <c r="C14" s="199"/>
      <c r="D14" s="199"/>
      <c r="E14" s="199"/>
      <c r="F14" s="199"/>
      <c r="G14" s="207"/>
      <c r="H14" s="207"/>
    </row>
    <row r="15" spans="1:8" ht="15">
      <c r="A15" s="199"/>
      <c r="B15" s="199"/>
      <c r="C15" s="149" t="s">
        <v>34</v>
      </c>
      <c r="D15" s="149" t="s">
        <v>35</v>
      </c>
      <c r="E15" s="149" t="s">
        <v>37</v>
      </c>
      <c r="F15" s="149" t="s">
        <v>36</v>
      </c>
      <c r="G15" s="207"/>
      <c r="H15" s="207"/>
    </row>
    <row r="16" spans="1:8" ht="15">
      <c r="A16" s="150" t="s">
        <v>120</v>
      </c>
      <c r="B16" s="77">
        <v>573837</v>
      </c>
      <c r="C16" s="77">
        <v>278071</v>
      </c>
      <c r="D16" s="77">
        <v>295767</v>
      </c>
      <c r="E16" s="77">
        <v>146811</v>
      </c>
      <c r="F16" s="77">
        <v>427026</v>
      </c>
      <c r="G16" s="77">
        <v>300929</v>
      </c>
      <c r="H16" s="77">
        <v>272908</v>
      </c>
    </row>
    <row r="17" spans="1:10" ht="15">
      <c r="A17" s="151" t="s">
        <v>61</v>
      </c>
      <c r="B17" s="77">
        <v>256268</v>
      </c>
      <c r="C17" s="77">
        <v>122326</v>
      </c>
      <c r="D17" s="77">
        <v>133942</v>
      </c>
      <c r="E17" s="77">
        <v>25990</v>
      </c>
      <c r="F17" s="77">
        <v>230278</v>
      </c>
      <c r="G17" s="77">
        <v>172426</v>
      </c>
      <c r="H17" s="77">
        <v>83842</v>
      </c>
      <c r="J17" s="49"/>
    </row>
    <row r="18" spans="1:8" ht="15">
      <c r="A18" s="151" t="s">
        <v>56</v>
      </c>
      <c r="B18" s="77">
        <v>150174</v>
      </c>
      <c r="C18" s="77">
        <v>75068</v>
      </c>
      <c r="D18" s="77">
        <v>75106</v>
      </c>
      <c r="E18" s="77">
        <v>27588</v>
      </c>
      <c r="F18" s="77">
        <v>122586</v>
      </c>
      <c r="G18" s="77">
        <v>87664</v>
      </c>
      <c r="H18" s="77">
        <v>62510</v>
      </c>
    </row>
    <row r="19" spans="1:8" ht="15">
      <c r="A19" s="151" t="s">
        <v>99</v>
      </c>
      <c r="B19" s="77">
        <v>36663</v>
      </c>
      <c r="C19" s="77">
        <v>15702</v>
      </c>
      <c r="D19" s="77">
        <v>20961</v>
      </c>
      <c r="E19" s="77">
        <v>18849</v>
      </c>
      <c r="F19" s="77">
        <v>17815</v>
      </c>
      <c r="G19" s="77">
        <v>9804</v>
      </c>
      <c r="H19" s="77">
        <v>26859</v>
      </c>
    </row>
    <row r="20" spans="1:8" ht="15">
      <c r="A20" s="151" t="s">
        <v>57</v>
      </c>
      <c r="B20" s="77">
        <v>92585</v>
      </c>
      <c r="C20" s="77">
        <v>45715</v>
      </c>
      <c r="D20" s="77">
        <v>46870</v>
      </c>
      <c r="E20" s="77">
        <v>46999</v>
      </c>
      <c r="F20" s="77">
        <v>45587</v>
      </c>
      <c r="G20" s="77">
        <v>27646</v>
      </c>
      <c r="H20" s="77">
        <v>64939</v>
      </c>
    </row>
    <row r="21" spans="1:8" ht="15">
      <c r="A21" s="151" t="s">
        <v>100</v>
      </c>
      <c r="B21" s="77">
        <v>38147</v>
      </c>
      <c r="C21" s="77">
        <v>19260</v>
      </c>
      <c r="D21" s="77">
        <v>18887</v>
      </c>
      <c r="E21" s="77">
        <v>27387</v>
      </c>
      <c r="F21" s="77">
        <v>10760</v>
      </c>
      <c r="G21" s="77">
        <v>3390</v>
      </c>
      <c r="H21" s="77">
        <v>34757</v>
      </c>
    </row>
    <row r="22" spans="1:8" ht="15">
      <c r="A22" s="1"/>
      <c r="B22" s="1"/>
      <c r="C22" s="1"/>
      <c r="D22" s="1"/>
      <c r="E22" s="1"/>
      <c r="F22" s="1"/>
      <c r="G22" s="1"/>
      <c r="H22" s="1"/>
    </row>
    <row r="24" ht="15">
      <c r="E24" s="19"/>
    </row>
    <row r="25" spans="2:8" ht="15">
      <c r="B25" s="49"/>
      <c r="C25" s="49"/>
      <c r="D25" s="49"/>
      <c r="E25" s="49"/>
      <c r="F25" s="49"/>
      <c r="G25" s="49"/>
      <c r="H25" s="49"/>
    </row>
    <row r="27" spans="2:13" ht="15">
      <c r="B27" s="49"/>
      <c r="C27" s="49"/>
      <c r="D27" s="49"/>
      <c r="E27" s="49"/>
      <c r="F27" s="49"/>
      <c r="G27" s="49"/>
      <c r="H27" s="49"/>
      <c r="M27" s="49"/>
    </row>
    <row r="28" spans="2:13" ht="15">
      <c r="B28" s="49"/>
      <c r="C28" s="49"/>
      <c r="D28" s="49"/>
      <c r="E28" s="49"/>
      <c r="F28" s="49"/>
      <c r="G28" s="49"/>
      <c r="H28" s="49"/>
      <c r="M28" s="49"/>
    </row>
    <row r="29" spans="2:13" ht="15">
      <c r="B29" s="49"/>
      <c r="C29" s="49"/>
      <c r="D29" s="49"/>
      <c r="E29" s="49"/>
      <c r="F29" s="49"/>
      <c r="G29" s="49"/>
      <c r="H29" s="49"/>
      <c r="M29" s="49"/>
    </row>
    <row r="30" spans="2:13" ht="15">
      <c r="B30" s="49"/>
      <c r="C30" s="49"/>
      <c r="D30" s="49"/>
      <c r="E30" s="49"/>
      <c r="F30" s="49"/>
      <c r="G30" s="49"/>
      <c r="H30" s="49"/>
      <c r="M30" s="49"/>
    </row>
    <row r="31" spans="2:13" ht="15">
      <c r="B31" s="49"/>
      <c r="C31" s="49"/>
      <c r="D31" s="49"/>
      <c r="E31" s="49"/>
      <c r="F31" s="49"/>
      <c r="G31" s="49"/>
      <c r="H31" s="49"/>
      <c r="M31" s="49"/>
    </row>
    <row r="32" spans="5:6" ht="15">
      <c r="E32" s="49"/>
      <c r="F32" s="49"/>
    </row>
    <row r="33" ht="15">
      <c r="M33" s="49"/>
    </row>
    <row r="35" ht="15">
      <c r="H35" s="49"/>
    </row>
  </sheetData>
  <sheetProtection/>
  <mergeCells count="12">
    <mergeCell ref="A2:A4"/>
    <mergeCell ref="B2:B4"/>
    <mergeCell ref="C2:D3"/>
    <mergeCell ref="E2:F3"/>
    <mergeCell ref="A13:A15"/>
    <mergeCell ref="G2:G4"/>
    <mergeCell ref="H2:H4"/>
    <mergeCell ref="B13:B15"/>
    <mergeCell ref="C13:D14"/>
    <mergeCell ref="E13:F14"/>
    <mergeCell ref="G13:G15"/>
    <mergeCell ref="H13:H15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tabSelected="1" zoomScaleSheetLayoutView="100" zoomScalePageLayoutView="0" workbookViewId="0" topLeftCell="A1">
      <selection activeCell="I27" sqref="I27"/>
    </sheetView>
  </sheetViews>
  <sheetFormatPr defaultColWidth="9.140625" defaultRowHeight="15"/>
  <cols>
    <col min="1" max="1" width="44.57421875" style="50" customWidth="1"/>
    <col min="2" max="6" width="9.00390625" style="50" bestFit="1" customWidth="1"/>
    <col min="7" max="7" width="18.28125" style="50" customWidth="1"/>
    <col min="8" max="8" width="15.28125" style="50" customWidth="1"/>
    <col min="9" max="9" width="16.140625" style="50" customWidth="1"/>
    <col min="10" max="16384" width="9.140625" style="50" customWidth="1"/>
  </cols>
  <sheetData>
    <row r="1" spans="1:8" ht="15">
      <c r="A1" s="24" t="s">
        <v>219</v>
      </c>
      <c r="B1" s="34"/>
      <c r="C1" s="34"/>
      <c r="D1" s="34"/>
      <c r="E1" s="34"/>
      <c r="F1" s="34"/>
      <c r="G1" s="34"/>
      <c r="H1" s="34"/>
    </row>
    <row r="2" spans="1:9" ht="15" customHeight="1">
      <c r="A2" s="199"/>
      <c r="B2" s="199" t="s">
        <v>9</v>
      </c>
      <c r="C2" s="199" t="s">
        <v>53</v>
      </c>
      <c r="D2" s="199"/>
      <c r="E2" s="199" t="s">
        <v>64</v>
      </c>
      <c r="F2" s="199"/>
      <c r="G2" s="207" t="s">
        <v>174</v>
      </c>
      <c r="H2" s="207" t="s">
        <v>167</v>
      </c>
      <c r="I2" s="207" t="s">
        <v>191</v>
      </c>
    </row>
    <row r="3" spans="1:9" ht="15">
      <c r="A3" s="199"/>
      <c r="B3" s="199"/>
      <c r="C3" s="199"/>
      <c r="D3" s="199"/>
      <c r="E3" s="199"/>
      <c r="F3" s="199"/>
      <c r="G3" s="207"/>
      <c r="H3" s="207"/>
      <c r="I3" s="207"/>
    </row>
    <row r="4" spans="1:9" ht="15">
      <c r="A4" s="199"/>
      <c r="B4" s="199"/>
      <c r="C4" s="149" t="s">
        <v>34</v>
      </c>
      <c r="D4" s="149" t="s">
        <v>35</v>
      </c>
      <c r="E4" s="149" t="s">
        <v>37</v>
      </c>
      <c r="F4" s="149" t="s">
        <v>36</v>
      </c>
      <c r="G4" s="207"/>
      <c r="H4" s="207"/>
      <c r="I4" s="207"/>
    </row>
    <row r="5" spans="1:10" ht="15">
      <c r="A5" s="150" t="s">
        <v>144</v>
      </c>
      <c r="B5" s="76">
        <v>522684</v>
      </c>
      <c r="C5" s="76">
        <v>257254</v>
      </c>
      <c r="D5" s="76">
        <v>265430</v>
      </c>
      <c r="E5" s="76">
        <v>138432</v>
      </c>
      <c r="F5" s="76">
        <v>384252</v>
      </c>
      <c r="G5" s="76">
        <v>267725</v>
      </c>
      <c r="H5" s="76">
        <v>254959</v>
      </c>
      <c r="I5" s="149"/>
      <c r="J5" s="49"/>
    </row>
    <row r="6" spans="1:9" ht="31.5" customHeight="1">
      <c r="A6" s="152" t="s">
        <v>102</v>
      </c>
      <c r="B6" s="76">
        <v>73570</v>
      </c>
      <c r="C6" s="76">
        <v>25700</v>
      </c>
      <c r="D6" s="76">
        <v>47870</v>
      </c>
      <c r="E6" s="76">
        <v>17671</v>
      </c>
      <c r="F6" s="76">
        <v>55899</v>
      </c>
      <c r="G6" s="76">
        <v>35229</v>
      </c>
      <c r="H6" s="76">
        <v>38341</v>
      </c>
      <c r="I6" s="91">
        <v>78444</v>
      </c>
    </row>
    <row r="7" spans="1:9" ht="30.75" customHeight="1">
      <c r="A7" s="152" t="s">
        <v>103</v>
      </c>
      <c r="B7" s="76">
        <v>3007</v>
      </c>
      <c r="C7" s="76">
        <v>1539</v>
      </c>
      <c r="D7" s="76">
        <v>1468</v>
      </c>
      <c r="E7" s="76">
        <v>1326</v>
      </c>
      <c r="F7" s="76">
        <v>1681</v>
      </c>
      <c r="G7" s="76">
        <v>1201</v>
      </c>
      <c r="H7" s="76">
        <v>1805</v>
      </c>
      <c r="I7" s="91">
        <v>9721</v>
      </c>
    </row>
    <row r="8" spans="1:9" ht="31.5" customHeight="1">
      <c r="A8" s="152" t="s">
        <v>104</v>
      </c>
      <c r="B8" s="76">
        <v>139168</v>
      </c>
      <c r="C8" s="76">
        <v>70839</v>
      </c>
      <c r="D8" s="76">
        <v>68329</v>
      </c>
      <c r="E8" s="76">
        <v>42147</v>
      </c>
      <c r="F8" s="76">
        <v>97021</v>
      </c>
      <c r="G8" s="76">
        <v>75562</v>
      </c>
      <c r="H8" s="76">
        <v>63606</v>
      </c>
      <c r="I8" s="91">
        <v>157583</v>
      </c>
    </row>
    <row r="9" spans="1:10" ht="30">
      <c r="A9" s="152" t="s">
        <v>88</v>
      </c>
      <c r="B9" s="76">
        <v>25006</v>
      </c>
      <c r="C9" s="76">
        <v>14596</v>
      </c>
      <c r="D9" s="76">
        <v>10411</v>
      </c>
      <c r="E9" s="76">
        <v>11451</v>
      </c>
      <c r="F9" s="76">
        <v>13555</v>
      </c>
      <c r="G9" s="76">
        <v>6595</v>
      </c>
      <c r="H9" s="76">
        <v>18411</v>
      </c>
      <c r="I9" s="91">
        <v>43048</v>
      </c>
      <c r="J9" s="49"/>
    </row>
    <row r="10" spans="1:9" ht="32.25" customHeight="1">
      <c r="A10" s="152" t="s">
        <v>105</v>
      </c>
      <c r="B10" s="76">
        <v>244169</v>
      </c>
      <c r="C10" s="76">
        <v>128200</v>
      </c>
      <c r="D10" s="76">
        <v>115969</v>
      </c>
      <c r="E10" s="76">
        <v>39168</v>
      </c>
      <c r="F10" s="76">
        <v>205001</v>
      </c>
      <c r="G10" s="76">
        <v>143722</v>
      </c>
      <c r="H10" s="76">
        <v>100447</v>
      </c>
      <c r="I10" s="91">
        <v>340154</v>
      </c>
    </row>
    <row r="11" spans="1:9" ht="31.5" customHeight="1">
      <c r="A11" s="152" t="s">
        <v>89</v>
      </c>
      <c r="B11" s="76">
        <v>28876</v>
      </c>
      <c r="C11" s="76">
        <v>12911</v>
      </c>
      <c r="D11" s="76">
        <v>15965</v>
      </c>
      <c r="E11" s="76">
        <v>20496</v>
      </c>
      <c r="F11" s="76">
        <v>8380</v>
      </c>
      <c r="G11" s="76">
        <v>3211</v>
      </c>
      <c r="H11" s="76">
        <v>25665</v>
      </c>
      <c r="I11" s="91">
        <v>69467</v>
      </c>
    </row>
    <row r="12" spans="1:9" ht="30">
      <c r="A12" s="152" t="s">
        <v>106</v>
      </c>
      <c r="B12" s="76">
        <v>8888</v>
      </c>
      <c r="C12" s="76">
        <v>3469</v>
      </c>
      <c r="D12" s="76">
        <v>5419</v>
      </c>
      <c r="E12" s="76">
        <v>6173</v>
      </c>
      <c r="F12" s="76">
        <v>2715</v>
      </c>
      <c r="G12" s="76">
        <v>2203</v>
      </c>
      <c r="H12" s="76">
        <v>6684</v>
      </c>
      <c r="I12" s="91">
        <v>48694</v>
      </c>
    </row>
    <row r="13" spans="1:9" ht="15.75" customHeight="1">
      <c r="A13" s="36"/>
      <c r="B13" s="72"/>
      <c r="C13" s="36"/>
      <c r="D13" s="36"/>
      <c r="E13" s="36"/>
      <c r="F13" s="36"/>
      <c r="G13" s="36"/>
      <c r="H13" s="36"/>
      <c r="I13" s="36"/>
    </row>
    <row r="14" spans="1:8" ht="15.75" customHeight="1">
      <c r="A14" s="225"/>
      <c r="B14" s="226"/>
      <c r="C14" s="226"/>
      <c r="D14" s="226"/>
      <c r="E14" s="226"/>
      <c r="F14" s="226"/>
      <c r="G14" s="226"/>
      <c r="H14" s="226"/>
    </row>
    <row r="15" spans="1:8" ht="15">
      <c r="A15" s="21" t="s">
        <v>220</v>
      </c>
      <c r="B15" s="34"/>
      <c r="C15" s="34"/>
      <c r="D15" s="34"/>
      <c r="E15" s="34"/>
      <c r="F15" s="34"/>
      <c r="G15" s="34"/>
      <c r="H15" s="34"/>
    </row>
    <row r="16" spans="1:11" ht="15">
      <c r="A16" s="199"/>
      <c r="B16" s="199" t="s">
        <v>9</v>
      </c>
      <c r="C16" s="199" t="s">
        <v>53</v>
      </c>
      <c r="D16" s="199"/>
      <c r="E16" s="199" t="s">
        <v>64</v>
      </c>
      <c r="F16" s="199"/>
      <c r="G16" s="207" t="s">
        <v>174</v>
      </c>
      <c r="H16" s="207" t="s">
        <v>167</v>
      </c>
      <c r="K16" s="49"/>
    </row>
    <row r="17" spans="1:11" ht="15">
      <c r="A17" s="199"/>
      <c r="B17" s="199"/>
      <c r="C17" s="199"/>
      <c r="D17" s="199"/>
      <c r="E17" s="199"/>
      <c r="F17" s="199"/>
      <c r="G17" s="207"/>
      <c r="H17" s="207"/>
      <c r="K17" s="49"/>
    </row>
    <row r="18" spans="1:11" ht="15">
      <c r="A18" s="199"/>
      <c r="B18" s="199"/>
      <c r="C18" s="149" t="s">
        <v>34</v>
      </c>
      <c r="D18" s="149" t="s">
        <v>35</v>
      </c>
      <c r="E18" s="149" t="s">
        <v>37</v>
      </c>
      <c r="F18" s="149" t="s">
        <v>36</v>
      </c>
      <c r="G18" s="207"/>
      <c r="H18" s="207"/>
      <c r="K18" s="49"/>
    </row>
    <row r="19" spans="1:11" ht="15">
      <c r="A19" s="153" t="s">
        <v>120</v>
      </c>
      <c r="B19" s="77">
        <v>522684</v>
      </c>
      <c r="C19" s="77">
        <v>257254</v>
      </c>
      <c r="D19" s="77">
        <v>265430</v>
      </c>
      <c r="E19" s="77">
        <v>138432</v>
      </c>
      <c r="F19" s="77">
        <v>384252</v>
      </c>
      <c r="G19" s="77">
        <v>267725</v>
      </c>
      <c r="H19" s="77">
        <v>254959</v>
      </c>
      <c r="K19" s="49"/>
    </row>
    <row r="20" spans="1:11" ht="15">
      <c r="A20" s="90" t="s">
        <v>145</v>
      </c>
      <c r="B20" s="77">
        <v>252186</v>
      </c>
      <c r="C20" s="77">
        <v>117527</v>
      </c>
      <c r="D20" s="77">
        <v>134659</v>
      </c>
      <c r="E20" s="77">
        <v>41957</v>
      </c>
      <c r="F20" s="77">
        <v>210228</v>
      </c>
      <c r="G20" s="77">
        <v>159094</v>
      </c>
      <c r="H20" s="77">
        <v>93091</v>
      </c>
      <c r="K20" s="49"/>
    </row>
    <row r="21" spans="1:11" ht="15">
      <c r="A21" s="90" t="s">
        <v>146</v>
      </c>
      <c r="B21" s="77">
        <v>104404</v>
      </c>
      <c r="C21" s="77">
        <v>57498</v>
      </c>
      <c r="D21" s="77">
        <v>46906</v>
      </c>
      <c r="E21" s="77">
        <v>29781</v>
      </c>
      <c r="F21" s="77">
        <v>74623</v>
      </c>
      <c r="G21" s="77">
        <v>48515</v>
      </c>
      <c r="H21" s="77">
        <v>55889</v>
      </c>
      <c r="K21" s="49"/>
    </row>
    <row r="22" spans="1:11" ht="15">
      <c r="A22" s="90" t="s">
        <v>147</v>
      </c>
      <c r="B22" s="77">
        <v>61109</v>
      </c>
      <c r="C22" s="77">
        <v>31586</v>
      </c>
      <c r="D22" s="77">
        <v>29522</v>
      </c>
      <c r="E22" s="77">
        <v>17717</v>
      </c>
      <c r="F22" s="77">
        <v>43392</v>
      </c>
      <c r="G22" s="77">
        <v>25540</v>
      </c>
      <c r="H22" s="77">
        <v>35568</v>
      </c>
      <c r="K22" s="49"/>
    </row>
    <row r="23" spans="1:8" ht="15">
      <c r="A23" s="90" t="s">
        <v>148</v>
      </c>
      <c r="B23" s="77">
        <v>50920</v>
      </c>
      <c r="C23" s="77">
        <v>20001</v>
      </c>
      <c r="D23" s="77">
        <v>30919</v>
      </c>
      <c r="E23" s="77">
        <v>22850</v>
      </c>
      <c r="F23" s="77">
        <v>28070</v>
      </c>
      <c r="G23" s="77">
        <v>11607</v>
      </c>
      <c r="H23" s="77">
        <v>39313</v>
      </c>
    </row>
    <row r="24" spans="1:11" ht="15">
      <c r="A24" s="90" t="s">
        <v>149</v>
      </c>
      <c r="B24" s="77">
        <v>54066</v>
      </c>
      <c r="C24" s="77">
        <v>30641</v>
      </c>
      <c r="D24" s="77">
        <v>23424</v>
      </c>
      <c r="E24" s="77">
        <v>26127</v>
      </c>
      <c r="F24" s="77">
        <v>27938</v>
      </c>
      <c r="G24" s="77">
        <v>22968</v>
      </c>
      <c r="H24" s="77">
        <v>31097</v>
      </c>
      <c r="K24" s="49"/>
    </row>
  </sheetData>
  <sheetProtection/>
  <mergeCells count="14">
    <mergeCell ref="B16:B18"/>
    <mergeCell ref="C16:D17"/>
    <mergeCell ref="E16:F17"/>
    <mergeCell ref="G16:G18"/>
    <mergeCell ref="H16:H18"/>
    <mergeCell ref="A16:A18"/>
    <mergeCell ref="I2:I4"/>
    <mergeCell ref="A14:H14"/>
    <mergeCell ref="B2:B4"/>
    <mergeCell ref="C2:D3"/>
    <mergeCell ref="E2:F3"/>
    <mergeCell ref="G2:G4"/>
    <mergeCell ref="H2:H4"/>
    <mergeCell ref="A2:A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25.57421875" style="50" customWidth="1"/>
    <col min="2" max="2" width="12.57421875" style="50" customWidth="1"/>
    <col min="3" max="6" width="13.7109375" style="50" bestFit="1" customWidth="1"/>
    <col min="7" max="16384" width="9.140625" style="50" customWidth="1"/>
  </cols>
  <sheetData>
    <row r="1" ht="15.75">
      <c r="A1" s="33" t="s">
        <v>221</v>
      </c>
    </row>
    <row r="2" spans="1:6" ht="15">
      <c r="A2" s="227" t="s">
        <v>119</v>
      </c>
      <c r="B2" s="20"/>
      <c r="C2" s="227" t="s">
        <v>53</v>
      </c>
      <c r="D2" s="227"/>
      <c r="E2" s="227" t="s">
        <v>170</v>
      </c>
      <c r="F2" s="227"/>
    </row>
    <row r="3" spans="1:6" ht="15">
      <c r="A3" s="227"/>
      <c r="B3" s="20" t="s">
        <v>9</v>
      </c>
      <c r="C3" s="20" t="s">
        <v>34</v>
      </c>
      <c r="D3" s="20" t="s">
        <v>35</v>
      </c>
      <c r="E3" s="20" t="s">
        <v>37</v>
      </c>
      <c r="F3" s="20" t="s">
        <v>36</v>
      </c>
    </row>
    <row r="4" spans="1:6" s="4" customFormat="1" ht="15">
      <c r="A4" s="4" t="s">
        <v>9</v>
      </c>
      <c r="B4" s="4">
        <v>862845</v>
      </c>
      <c r="C4" s="4">
        <v>429687</v>
      </c>
      <c r="D4" s="4">
        <v>433158</v>
      </c>
      <c r="E4" s="4">
        <v>77563</v>
      </c>
      <c r="F4" s="4">
        <v>785282</v>
      </c>
    </row>
    <row r="5" spans="1:8" ht="15">
      <c r="A5" s="50" t="s">
        <v>90</v>
      </c>
      <c r="B5" s="37">
        <v>196797</v>
      </c>
      <c r="C5" s="37">
        <v>90132</v>
      </c>
      <c r="D5" s="37">
        <v>106664</v>
      </c>
      <c r="E5" s="37">
        <v>15986</v>
      </c>
      <c r="F5" s="37">
        <v>180811</v>
      </c>
      <c r="H5" s="49"/>
    </row>
    <row r="6" spans="1:7" ht="15">
      <c r="A6" s="50" t="s">
        <v>91</v>
      </c>
      <c r="B6" s="37">
        <v>280131</v>
      </c>
      <c r="C6" s="37">
        <v>138662</v>
      </c>
      <c r="D6" s="37">
        <v>141469</v>
      </c>
      <c r="E6" s="37">
        <v>28545</v>
      </c>
      <c r="F6" s="37">
        <v>251587</v>
      </c>
      <c r="G6" s="49"/>
    </row>
    <row r="7" spans="1:7" ht="15">
      <c r="A7" s="50" t="s">
        <v>92</v>
      </c>
      <c r="B7" s="37">
        <v>322822</v>
      </c>
      <c r="C7" s="37">
        <v>166927</v>
      </c>
      <c r="D7" s="37">
        <v>155895</v>
      </c>
      <c r="E7" s="37">
        <v>27002</v>
      </c>
      <c r="F7" s="37">
        <v>295820</v>
      </c>
      <c r="G7" s="49"/>
    </row>
    <row r="8" spans="1:7" ht="15">
      <c r="A8" s="50" t="s">
        <v>93</v>
      </c>
      <c r="B8" s="37">
        <v>47604</v>
      </c>
      <c r="C8" s="37">
        <v>24114</v>
      </c>
      <c r="D8" s="37">
        <v>23490</v>
      </c>
      <c r="E8" s="37">
        <v>3526</v>
      </c>
      <c r="F8" s="37">
        <v>44077</v>
      </c>
      <c r="G8" s="49"/>
    </row>
    <row r="9" spans="1:7" ht="15">
      <c r="A9" s="50" t="s">
        <v>101</v>
      </c>
      <c r="B9" s="37">
        <v>15492</v>
      </c>
      <c r="C9" s="37">
        <v>9851</v>
      </c>
      <c r="D9" s="37">
        <v>5640</v>
      </c>
      <c r="E9" s="37">
        <v>2504</v>
      </c>
      <c r="F9" s="37">
        <v>12988</v>
      </c>
      <c r="G9" s="49"/>
    </row>
    <row r="10" spans="1:6" ht="7.5" customHeight="1">
      <c r="A10" s="20"/>
      <c r="B10" s="20"/>
      <c r="C10" s="20"/>
      <c r="D10" s="20"/>
      <c r="E10" s="20"/>
      <c r="F10" s="20"/>
    </row>
    <row r="17" spans="2:4" ht="15">
      <c r="B17" s="49"/>
      <c r="C17" s="49"/>
      <c r="D17" s="49"/>
    </row>
    <row r="18" spans="3:4" ht="15">
      <c r="C18" s="49"/>
      <c r="D18" s="49"/>
    </row>
    <row r="19" spans="2:4" ht="15">
      <c r="B19" s="49"/>
      <c r="C19" s="49"/>
      <c r="D19" s="49"/>
    </row>
    <row r="21" spans="2:4" ht="15">
      <c r="B21" s="49"/>
      <c r="C21" s="49"/>
      <c r="D21" s="49"/>
    </row>
    <row r="22" spans="2:4" ht="15">
      <c r="B22" s="49"/>
      <c r="C22" s="49"/>
      <c r="D22" s="49"/>
    </row>
    <row r="23" spans="2:4" ht="15">
      <c r="B23" s="49"/>
      <c r="C23" s="49"/>
      <c r="D23" s="49"/>
    </row>
    <row r="24" spans="2:4" ht="15">
      <c r="B24" s="49"/>
      <c r="C24" s="49"/>
      <c r="D24" s="49"/>
    </row>
    <row r="25" ht="15">
      <c r="D25" s="49"/>
    </row>
    <row r="27" spans="2:4" ht="15">
      <c r="B27" s="49"/>
      <c r="C27" s="49"/>
      <c r="D27" s="49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zoomScale="112" zoomScaleNormal="112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45.8515625" style="34" customWidth="1"/>
    <col min="2" max="2" width="15.140625" style="34" customWidth="1"/>
    <col min="3" max="6" width="12.28125" style="34" customWidth="1"/>
    <col min="7" max="7" width="19.28125" style="34" customWidth="1"/>
    <col min="8" max="8" width="19.7109375" style="34" customWidth="1"/>
    <col min="9" max="9" width="12.28125" style="34" customWidth="1"/>
    <col min="10" max="10" width="10.57421875" style="34" bestFit="1" customWidth="1"/>
    <col min="11" max="11" width="14.140625" style="34" customWidth="1"/>
    <col min="12" max="12" width="10.57421875" style="34" bestFit="1" customWidth="1"/>
    <col min="13" max="16384" width="9.140625" style="34" customWidth="1"/>
  </cols>
  <sheetData>
    <row r="1" s="50" customFormat="1" ht="15">
      <c r="A1" s="12" t="s">
        <v>205</v>
      </c>
    </row>
    <row r="2" spans="1:8" s="50" customFormat="1" ht="15">
      <c r="A2" s="155"/>
      <c r="B2" s="73"/>
      <c r="C2" s="164" t="s">
        <v>53</v>
      </c>
      <c r="D2" s="165"/>
      <c r="E2" s="164" t="s">
        <v>199</v>
      </c>
      <c r="F2" s="165"/>
      <c r="G2" s="158" t="s">
        <v>161</v>
      </c>
      <c r="H2" s="159" t="s">
        <v>167</v>
      </c>
    </row>
    <row r="3" spans="1:8" s="50" customFormat="1" ht="15">
      <c r="A3" s="156"/>
      <c r="B3" s="162" t="s">
        <v>94</v>
      </c>
      <c r="C3" s="162" t="s">
        <v>95</v>
      </c>
      <c r="D3" s="162" t="s">
        <v>96</v>
      </c>
      <c r="E3" s="162" t="s">
        <v>97</v>
      </c>
      <c r="F3" s="162" t="s">
        <v>98</v>
      </c>
      <c r="G3" s="158"/>
      <c r="H3" s="160"/>
    </row>
    <row r="4" spans="1:9" s="50" customFormat="1" ht="33" customHeight="1">
      <c r="A4" s="157"/>
      <c r="B4" s="163"/>
      <c r="C4" s="163"/>
      <c r="D4" s="163"/>
      <c r="E4" s="163"/>
      <c r="F4" s="163"/>
      <c r="G4" s="158"/>
      <c r="H4" s="161"/>
      <c r="I4" s="34"/>
    </row>
    <row r="5" spans="1:12" s="4" customFormat="1" ht="15">
      <c r="A5" s="228" t="s">
        <v>121</v>
      </c>
      <c r="B5" s="229">
        <f aca="true" t="shared" si="0" ref="B5:H5">SUM(B6,B9)</f>
        <v>7130333</v>
      </c>
      <c r="C5" s="229">
        <f t="shared" si="0"/>
        <v>3352106</v>
      </c>
      <c r="D5" s="229">
        <f t="shared" si="0"/>
        <v>3778228</v>
      </c>
      <c r="E5" s="229">
        <f t="shared" si="0"/>
        <v>1455869</v>
      </c>
      <c r="F5" s="229">
        <f t="shared" si="0"/>
        <v>5674464</v>
      </c>
      <c r="G5" s="229">
        <f t="shared" si="0"/>
        <v>3088245</v>
      </c>
      <c r="H5" s="229">
        <f t="shared" si="0"/>
        <v>4042088</v>
      </c>
      <c r="I5" s="230"/>
      <c r="J5" s="231"/>
      <c r="K5" s="231"/>
      <c r="L5" s="230"/>
    </row>
    <row r="6" spans="1:8" s="4" customFormat="1" ht="15">
      <c r="A6" s="228" t="s">
        <v>11</v>
      </c>
      <c r="B6" s="229">
        <f aca="true" t="shared" si="1" ref="B6:H6">SUM(B7:B8)</f>
        <v>3832772</v>
      </c>
      <c r="C6" s="229">
        <f t="shared" si="1"/>
        <v>2119959</v>
      </c>
      <c r="D6" s="229">
        <f t="shared" si="1"/>
        <v>1712814</v>
      </c>
      <c r="E6" s="229">
        <f t="shared" si="1"/>
        <v>957476</v>
      </c>
      <c r="F6" s="229">
        <f t="shared" si="1"/>
        <v>2875296</v>
      </c>
      <c r="G6" s="229">
        <f t="shared" si="1"/>
        <v>1498398</v>
      </c>
      <c r="H6" s="229">
        <f t="shared" si="1"/>
        <v>2334374</v>
      </c>
    </row>
    <row r="7" spans="1:9" s="50" customFormat="1" ht="15">
      <c r="A7" s="83" t="s">
        <v>122</v>
      </c>
      <c r="B7" s="77">
        <v>3258935</v>
      </c>
      <c r="C7" s="77">
        <v>1841888</v>
      </c>
      <c r="D7" s="77">
        <v>1417047</v>
      </c>
      <c r="E7" s="77">
        <v>810665</v>
      </c>
      <c r="F7" s="77">
        <v>2448270</v>
      </c>
      <c r="G7" s="77">
        <v>1197469</v>
      </c>
      <c r="H7" s="77">
        <v>2061466</v>
      </c>
      <c r="I7" s="26"/>
    </row>
    <row r="8" spans="1:10" s="50" customFormat="1" ht="15">
      <c r="A8" s="83" t="s">
        <v>123</v>
      </c>
      <c r="B8" s="77">
        <v>573837</v>
      </c>
      <c r="C8" s="77">
        <v>278071</v>
      </c>
      <c r="D8" s="77">
        <v>295767</v>
      </c>
      <c r="E8" s="77">
        <v>146811</v>
      </c>
      <c r="F8" s="77">
        <v>427026</v>
      </c>
      <c r="G8" s="77">
        <v>300929</v>
      </c>
      <c r="H8" s="77">
        <v>272908</v>
      </c>
      <c r="I8" s="46"/>
      <c r="J8" s="7"/>
    </row>
    <row r="9" spans="1:10" s="50" customFormat="1" ht="15">
      <c r="A9" s="83" t="s">
        <v>14</v>
      </c>
      <c r="B9" s="77">
        <v>3297561</v>
      </c>
      <c r="C9" s="77">
        <v>1232147</v>
      </c>
      <c r="D9" s="77">
        <v>2065414</v>
      </c>
      <c r="E9" s="77">
        <v>498393</v>
      </c>
      <c r="F9" s="77">
        <v>2799168</v>
      </c>
      <c r="G9" s="77">
        <v>1589847</v>
      </c>
      <c r="H9" s="77">
        <v>1707714</v>
      </c>
      <c r="I9" s="46"/>
      <c r="J9" s="44"/>
    </row>
    <row r="10" spans="1:10" s="50" customFormat="1" ht="15">
      <c r="A10" s="84"/>
      <c r="B10" s="78"/>
      <c r="C10" s="78"/>
      <c r="D10" s="78"/>
      <c r="E10" s="78"/>
      <c r="F10" s="78"/>
      <c r="G10" s="78"/>
      <c r="H10" s="78"/>
      <c r="I10" s="38"/>
      <c r="J10" s="44"/>
    </row>
    <row r="11" spans="1:10" s="50" customFormat="1" ht="15">
      <c r="A11" s="83" t="s">
        <v>124</v>
      </c>
      <c r="B11" s="77">
        <f aca="true" t="shared" si="2" ref="B11:H11">SUM(B12:B14)</f>
        <v>2934394</v>
      </c>
      <c r="C11" s="77">
        <f t="shared" si="2"/>
        <v>1235153</v>
      </c>
      <c r="D11" s="77">
        <f t="shared" si="2"/>
        <v>1699242</v>
      </c>
      <c r="E11" s="77">
        <f t="shared" si="2"/>
        <v>423329</v>
      </c>
      <c r="F11" s="77">
        <f t="shared" si="2"/>
        <v>2511064</v>
      </c>
      <c r="G11" s="77">
        <f t="shared" si="2"/>
        <v>1792164</v>
      </c>
      <c r="H11" s="77">
        <f t="shared" si="2"/>
        <v>1142229</v>
      </c>
      <c r="I11" s="34"/>
      <c r="J11" s="44"/>
    </row>
    <row r="12" spans="1:9" s="50" customFormat="1" ht="15">
      <c r="A12" s="83" t="s">
        <v>123</v>
      </c>
      <c r="B12" s="77">
        <v>573837</v>
      </c>
      <c r="C12" s="77">
        <v>278071</v>
      </c>
      <c r="D12" s="77">
        <v>295767</v>
      </c>
      <c r="E12" s="77">
        <v>146811</v>
      </c>
      <c r="F12" s="77">
        <v>427026</v>
      </c>
      <c r="G12" s="77">
        <v>300929</v>
      </c>
      <c r="H12" s="77">
        <v>272908</v>
      </c>
      <c r="I12" s="53"/>
    </row>
    <row r="13" spans="1:8" s="50" customFormat="1" ht="15">
      <c r="A13" s="83" t="s">
        <v>125</v>
      </c>
      <c r="B13" s="77">
        <v>862845</v>
      </c>
      <c r="C13" s="77">
        <v>429687</v>
      </c>
      <c r="D13" s="77">
        <v>433158</v>
      </c>
      <c r="E13" s="77">
        <v>77563</v>
      </c>
      <c r="F13" s="77">
        <v>785282</v>
      </c>
      <c r="G13" s="77">
        <v>492646</v>
      </c>
      <c r="H13" s="77">
        <v>370199</v>
      </c>
    </row>
    <row r="14" spans="1:8" s="50" customFormat="1" ht="15">
      <c r="A14" s="83" t="s">
        <v>126</v>
      </c>
      <c r="B14" s="77">
        <v>1497712</v>
      </c>
      <c r="C14" s="77">
        <v>527395</v>
      </c>
      <c r="D14" s="77">
        <v>970317</v>
      </c>
      <c r="E14" s="77">
        <v>198955</v>
      </c>
      <c r="F14" s="77">
        <v>1298756</v>
      </c>
      <c r="G14" s="77">
        <v>998589</v>
      </c>
      <c r="H14" s="77">
        <v>499122</v>
      </c>
    </row>
    <row r="15" spans="1:13" s="50" customFormat="1" ht="15" customHeight="1">
      <c r="A15" s="84"/>
      <c r="B15" s="78"/>
      <c r="C15" s="78"/>
      <c r="D15" s="78"/>
      <c r="E15" s="78"/>
      <c r="F15" s="78"/>
      <c r="G15" s="78"/>
      <c r="H15" s="78"/>
      <c r="M15" s="44"/>
    </row>
    <row r="16" spans="1:8" s="50" customFormat="1" ht="15">
      <c r="A16" s="83" t="s">
        <v>151</v>
      </c>
      <c r="B16" s="79">
        <f aca="true" t="shared" si="3" ref="B16:H16">B6/B5*100</f>
        <v>53.75305753602251</v>
      </c>
      <c r="C16" s="79">
        <f t="shared" si="3"/>
        <v>63.242600323498124</v>
      </c>
      <c r="D16" s="79">
        <f t="shared" si="3"/>
        <v>45.333791396390055</v>
      </c>
      <c r="E16" s="79">
        <f t="shared" si="3"/>
        <v>65.76663147577152</v>
      </c>
      <c r="F16" s="79">
        <f t="shared" si="3"/>
        <v>50.670794633642934</v>
      </c>
      <c r="G16" s="79">
        <f t="shared" si="3"/>
        <v>48.51940179616578</v>
      </c>
      <c r="H16" s="79">
        <f t="shared" si="3"/>
        <v>57.7516867519955</v>
      </c>
    </row>
    <row r="17" spans="1:8" s="50" customFormat="1" ht="15">
      <c r="A17" s="83" t="s">
        <v>152</v>
      </c>
      <c r="B17" s="79">
        <f aca="true" t="shared" si="4" ref="B17:H17">B7/B5*100</f>
        <v>45.7052286337819</v>
      </c>
      <c r="C17" s="79">
        <f t="shared" si="4"/>
        <v>54.94718842423241</v>
      </c>
      <c r="D17" s="79">
        <f t="shared" si="4"/>
        <v>37.50559786227829</v>
      </c>
      <c r="E17" s="79">
        <f t="shared" si="4"/>
        <v>55.68255110865057</v>
      </c>
      <c r="F17" s="79">
        <f t="shared" si="4"/>
        <v>43.14539664010557</v>
      </c>
      <c r="G17" s="79">
        <f t="shared" si="4"/>
        <v>38.77506480217729</v>
      </c>
      <c r="H17" s="79">
        <f t="shared" si="4"/>
        <v>51.00002770845167</v>
      </c>
    </row>
    <row r="18" spans="1:8" s="50" customFormat="1" ht="15">
      <c r="A18" s="83" t="s">
        <v>153</v>
      </c>
      <c r="B18" s="79">
        <f>B13/B7*100</f>
        <v>26.476287498830136</v>
      </c>
      <c r="C18" s="79">
        <f aca="true" t="shared" si="5" ref="C18:H18">C13/C7*100</f>
        <v>23.328617158046526</v>
      </c>
      <c r="D18" s="79">
        <f t="shared" si="5"/>
        <v>30.56765230793333</v>
      </c>
      <c r="E18" s="79">
        <f t="shared" si="5"/>
        <v>9.567823947006469</v>
      </c>
      <c r="F18" s="79">
        <f t="shared" si="5"/>
        <v>32.07497539078615</v>
      </c>
      <c r="G18" s="79">
        <f t="shared" si="5"/>
        <v>41.14060572758042</v>
      </c>
      <c r="H18" s="79">
        <f t="shared" si="5"/>
        <v>17.958045390998446</v>
      </c>
    </row>
    <row r="19" spans="1:8" s="50" customFormat="1" ht="15">
      <c r="A19" s="83" t="s">
        <v>154</v>
      </c>
      <c r="B19" s="79">
        <f>B8/B6*100</f>
        <v>14.971853269644006</v>
      </c>
      <c r="C19" s="79">
        <f aca="true" t="shared" si="6" ref="C19:H19">C8/C6*100</f>
        <v>13.11681027793462</v>
      </c>
      <c r="D19" s="79">
        <f t="shared" si="6"/>
        <v>17.26789949171364</v>
      </c>
      <c r="E19" s="79">
        <f t="shared" si="6"/>
        <v>15.333125843363177</v>
      </c>
      <c r="F19" s="79">
        <f t="shared" si="6"/>
        <v>14.851549197021802</v>
      </c>
      <c r="G19" s="79">
        <f t="shared" si="6"/>
        <v>20.083382385721283</v>
      </c>
      <c r="H19" s="79">
        <f t="shared" si="6"/>
        <v>11.69084302686716</v>
      </c>
    </row>
    <row r="20" spans="1:8" s="50" customFormat="1" ht="30">
      <c r="A20" s="85" t="s">
        <v>155</v>
      </c>
      <c r="B20" s="79">
        <f>(B8+B13)/B6*100</f>
        <v>37.4841498529002</v>
      </c>
      <c r="C20" s="79">
        <f aca="true" t="shared" si="7" ref="C20:H20">(C8+C13)/C6*100</f>
        <v>33.38545698289448</v>
      </c>
      <c r="D20" s="79">
        <f t="shared" si="7"/>
        <v>42.55716032213655</v>
      </c>
      <c r="E20" s="79">
        <f t="shared" si="7"/>
        <v>23.433903304103705</v>
      </c>
      <c r="F20" s="79">
        <f t="shared" si="7"/>
        <v>42.16289383771271</v>
      </c>
      <c r="G20" s="79">
        <f t="shared" si="7"/>
        <v>52.96156294922978</v>
      </c>
      <c r="H20" s="79">
        <f t="shared" si="7"/>
        <v>27.549441520510427</v>
      </c>
    </row>
    <row r="21" spans="1:8" s="50" customFormat="1" ht="28.5" customHeight="1">
      <c r="A21" s="85" t="s">
        <v>156</v>
      </c>
      <c r="B21" s="79">
        <f>(B8+B14)/(B6+B14)*100</f>
        <v>38.86230593694681</v>
      </c>
      <c r="C21" s="79">
        <f aca="true" t="shared" si="8" ref="C21:H21">(C8+C14)/(C6+C14)*100</f>
        <v>30.425322794004884</v>
      </c>
      <c r="D21" s="79">
        <f t="shared" si="8"/>
        <v>47.18681271991565</v>
      </c>
      <c r="E21" s="79">
        <f t="shared" si="8"/>
        <v>29.899406017306696</v>
      </c>
      <c r="F21" s="79">
        <f t="shared" si="8"/>
        <v>41.34548395659661</v>
      </c>
      <c r="G21" s="79">
        <f t="shared" si="8"/>
        <v>52.04344275721099</v>
      </c>
      <c r="H21" s="79">
        <f t="shared" si="8"/>
        <v>27.24655337434745</v>
      </c>
    </row>
    <row r="22" spans="1:9" s="50" customFormat="1" ht="30">
      <c r="A22" s="85" t="s">
        <v>157</v>
      </c>
      <c r="B22" s="79">
        <f>(B12+B13+B14)/(B14+B6)*100</f>
        <v>55.049297587235976</v>
      </c>
      <c r="C22" s="79">
        <f aca="true" t="shared" si="9" ref="C22:H22">(C12+C13+C14)/(C14+C6)*100</f>
        <v>46.65613287833815</v>
      </c>
      <c r="D22" s="79">
        <f t="shared" si="9"/>
        <v>63.330564180429505</v>
      </c>
      <c r="E22" s="79">
        <f t="shared" si="9"/>
        <v>36.6065074353766</v>
      </c>
      <c r="F22" s="79">
        <f t="shared" si="9"/>
        <v>60.15890554310296</v>
      </c>
      <c r="G22" s="79">
        <f t="shared" si="9"/>
        <v>71.77306089298823</v>
      </c>
      <c r="H22" s="79">
        <f t="shared" si="9"/>
        <v>40.311650342897956</v>
      </c>
      <c r="I22" s="45"/>
    </row>
    <row r="23" spans="1:8" s="50" customFormat="1" ht="15" customHeight="1">
      <c r="A23" s="84"/>
      <c r="B23" s="80"/>
      <c r="C23" s="80"/>
      <c r="D23" s="80"/>
      <c r="E23" s="80"/>
      <c r="F23" s="80"/>
      <c r="G23" s="80"/>
      <c r="H23" s="80"/>
    </row>
    <row r="24" spans="1:8" s="50" customFormat="1" ht="15" customHeight="1">
      <c r="A24" s="83" t="s">
        <v>158</v>
      </c>
      <c r="B24" s="81">
        <v>18.2</v>
      </c>
      <c r="C24" s="81">
        <v>15.8</v>
      </c>
      <c r="D24" s="81">
        <v>20.9</v>
      </c>
      <c r="E24" s="81">
        <v>18</v>
      </c>
      <c r="F24" s="81">
        <v>18.2</v>
      </c>
      <c r="G24" s="81">
        <v>25.3</v>
      </c>
      <c r="H24" s="81">
        <v>14.8</v>
      </c>
    </row>
    <row r="25" spans="1:8" s="50" customFormat="1" ht="15">
      <c r="A25" s="86" t="s">
        <v>150</v>
      </c>
      <c r="B25" s="82" t="s">
        <v>193</v>
      </c>
      <c r="C25" s="82" t="s">
        <v>194</v>
      </c>
      <c r="D25" s="82" t="s">
        <v>195</v>
      </c>
      <c r="E25" s="82" t="s">
        <v>197</v>
      </c>
      <c r="F25" s="82" t="s">
        <v>198</v>
      </c>
      <c r="G25" s="82" t="s">
        <v>195</v>
      </c>
      <c r="H25" s="82" t="s">
        <v>196</v>
      </c>
    </row>
    <row r="26" ht="14.25" customHeight="1"/>
    <row r="28" ht="15">
      <c r="B28" s="51"/>
    </row>
  </sheetData>
  <sheetProtection/>
  <mergeCells count="10">
    <mergeCell ref="A2:A4"/>
    <mergeCell ref="G2:G4"/>
    <mergeCell ref="H2:H4"/>
    <mergeCell ref="B3:B4"/>
    <mergeCell ref="C3:C4"/>
    <mergeCell ref="D3:D4"/>
    <mergeCell ref="E3:E4"/>
    <mergeCell ref="F3:F4"/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  <ignoredErrors>
    <ignoredError sqref="B6:H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"/>
  <sheetViews>
    <sheetView zoomScaleSheetLayoutView="100" zoomScalePageLayoutView="0" workbookViewId="0" topLeftCell="A1">
      <selection activeCell="J31" sqref="J31"/>
    </sheetView>
  </sheetViews>
  <sheetFormatPr defaultColWidth="11.421875" defaultRowHeight="15"/>
  <cols>
    <col min="1" max="1" width="12.00390625" style="34" customWidth="1"/>
    <col min="2" max="2" width="14.28125" style="34" bestFit="1" customWidth="1"/>
    <col min="3" max="6" width="13.28125" style="34" bestFit="1" customWidth="1"/>
    <col min="7" max="7" width="13.57421875" style="34" bestFit="1" customWidth="1"/>
    <col min="8" max="8" width="11.421875" style="34" customWidth="1"/>
    <col min="9" max="9" width="13.8515625" style="34" customWidth="1"/>
    <col min="10" max="16384" width="11.421875" style="34" customWidth="1"/>
  </cols>
  <sheetData>
    <row r="1" spans="1:8" ht="15">
      <c r="A1" s="12" t="s">
        <v>202</v>
      </c>
      <c r="G1" s="35"/>
      <c r="H1" s="35"/>
    </row>
    <row r="2" spans="1:8" ht="15">
      <c r="A2" s="167"/>
      <c r="B2" s="162" t="s">
        <v>9</v>
      </c>
      <c r="C2" s="166" t="s">
        <v>53</v>
      </c>
      <c r="D2" s="166"/>
      <c r="E2" s="166" t="s">
        <v>199</v>
      </c>
      <c r="F2" s="166"/>
      <c r="G2" s="6"/>
      <c r="H2" s="6"/>
    </row>
    <row r="3" spans="1:8" ht="15">
      <c r="A3" s="168"/>
      <c r="B3" s="163"/>
      <c r="C3" s="75" t="s">
        <v>34</v>
      </c>
      <c r="D3" s="75" t="s">
        <v>35</v>
      </c>
      <c r="E3" s="75" t="s">
        <v>37</v>
      </c>
      <c r="F3" s="75" t="s">
        <v>36</v>
      </c>
      <c r="G3" s="6"/>
      <c r="H3" s="6"/>
    </row>
    <row r="4" spans="1:8" s="4" customFormat="1" ht="15">
      <c r="A4" s="87" t="s">
        <v>127</v>
      </c>
      <c r="B4" s="88">
        <v>12107983</v>
      </c>
      <c r="C4" s="88">
        <v>5844405</v>
      </c>
      <c r="D4" s="88">
        <v>6263579</v>
      </c>
      <c r="E4" s="88">
        <v>2154620</v>
      </c>
      <c r="F4" s="88">
        <v>9953363</v>
      </c>
      <c r="G4" s="62"/>
      <c r="H4" s="54"/>
    </row>
    <row r="5" spans="1:8" ht="15">
      <c r="A5" s="89" t="s">
        <v>128</v>
      </c>
      <c r="B5" s="77">
        <v>1601076</v>
      </c>
      <c r="C5" s="77">
        <v>801859</v>
      </c>
      <c r="D5" s="77">
        <v>799216</v>
      </c>
      <c r="E5" s="77">
        <v>248498</v>
      </c>
      <c r="F5" s="77">
        <v>1352577</v>
      </c>
      <c r="G5" s="55"/>
      <c r="H5" s="55"/>
    </row>
    <row r="6" spans="1:8" ht="15">
      <c r="A6" s="89" t="s">
        <v>129</v>
      </c>
      <c r="B6" s="77">
        <v>1524247</v>
      </c>
      <c r="C6" s="77">
        <v>759504</v>
      </c>
      <c r="D6" s="77">
        <v>764742</v>
      </c>
      <c r="E6" s="77">
        <v>197472</v>
      </c>
      <c r="F6" s="77">
        <v>1326775</v>
      </c>
      <c r="G6" s="55"/>
      <c r="H6" s="55"/>
    </row>
    <row r="7" spans="1:8" ht="15">
      <c r="A7" s="89" t="s">
        <v>130</v>
      </c>
      <c r="B7" s="77">
        <v>1570234</v>
      </c>
      <c r="C7" s="77">
        <v>794185</v>
      </c>
      <c r="D7" s="77">
        <v>776049</v>
      </c>
      <c r="E7" s="77">
        <v>216261</v>
      </c>
      <c r="F7" s="77">
        <v>1353973</v>
      </c>
      <c r="G7" s="55"/>
      <c r="H7" s="55"/>
    </row>
    <row r="8" spans="1:8" ht="15">
      <c r="A8" s="89" t="s">
        <v>131</v>
      </c>
      <c r="B8" s="77">
        <v>1434470</v>
      </c>
      <c r="C8" s="77">
        <v>704130</v>
      </c>
      <c r="D8" s="77">
        <v>730340</v>
      </c>
      <c r="E8" s="77">
        <v>250508</v>
      </c>
      <c r="F8" s="77">
        <v>1183963</v>
      </c>
      <c r="G8" s="55"/>
      <c r="H8" s="55"/>
    </row>
    <row r="9" spans="1:8" ht="15">
      <c r="A9" s="89" t="s">
        <v>81</v>
      </c>
      <c r="B9" s="77">
        <v>1012917</v>
      </c>
      <c r="C9" s="77">
        <v>487853</v>
      </c>
      <c r="D9" s="77">
        <v>525064</v>
      </c>
      <c r="E9" s="77">
        <v>281831</v>
      </c>
      <c r="F9" s="77">
        <v>731086</v>
      </c>
      <c r="G9" s="55"/>
      <c r="H9" s="55"/>
    </row>
    <row r="10" spans="1:8" ht="15">
      <c r="A10" s="89" t="s">
        <v>132</v>
      </c>
      <c r="B10" s="77">
        <v>885669</v>
      </c>
      <c r="C10" s="77">
        <v>406795</v>
      </c>
      <c r="D10" s="77">
        <v>478874</v>
      </c>
      <c r="E10" s="77">
        <v>247122</v>
      </c>
      <c r="F10" s="77">
        <v>638547</v>
      </c>
      <c r="G10" s="55"/>
      <c r="H10" s="55"/>
    </row>
    <row r="11" spans="1:8" ht="15">
      <c r="A11" s="89" t="s">
        <v>133</v>
      </c>
      <c r="B11" s="77">
        <v>862920</v>
      </c>
      <c r="C11" s="77">
        <v>425597</v>
      </c>
      <c r="D11" s="77">
        <v>437323</v>
      </c>
      <c r="E11" s="77">
        <v>192088</v>
      </c>
      <c r="F11" s="77">
        <v>670833</v>
      </c>
      <c r="G11" s="55"/>
      <c r="H11" s="55"/>
    </row>
    <row r="12" spans="1:8" ht="15">
      <c r="A12" s="89" t="s">
        <v>134</v>
      </c>
      <c r="B12" s="77">
        <v>774282</v>
      </c>
      <c r="C12" s="77">
        <v>364570</v>
      </c>
      <c r="D12" s="77">
        <v>409712</v>
      </c>
      <c r="E12" s="77">
        <v>138544</v>
      </c>
      <c r="F12" s="77">
        <v>635738</v>
      </c>
      <c r="G12" s="55"/>
      <c r="H12" s="55"/>
    </row>
    <row r="13" spans="1:8" ht="15">
      <c r="A13" s="89" t="s">
        <v>135</v>
      </c>
      <c r="B13" s="77">
        <v>574195</v>
      </c>
      <c r="C13" s="77">
        <v>281069</v>
      </c>
      <c r="D13" s="77">
        <v>293126</v>
      </c>
      <c r="E13" s="77">
        <v>119047</v>
      </c>
      <c r="F13" s="77">
        <v>455148</v>
      </c>
      <c r="G13" s="55"/>
      <c r="H13" s="55"/>
    </row>
    <row r="14" spans="1:8" ht="16.5" customHeight="1">
      <c r="A14" s="89" t="s">
        <v>136</v>
      </c>
      <c r="B14" s="77">
        <v>430380</v>
      </c>
      <c r="C14" s="77">
        <v>201962</v>
      </c>
      <c r="D14" s="77">
        <v>228419</v>
      </c>
      <c r="E14" s="77">
        <v>74162</v>
      </c>
      <c r="F14" s="77">
        <v>356219</v>
      </c>
      <c r="G14" s="55"/>
      <c r="H14" s="55"/>
    </row>
    <row r="15" spans="1:8" ht="15">
      <c r="A15" s="89" t="s">
        <v>137</v>
      </c>
      <c r="B15" s="77">
        <v>338394</v>
      </c>
      <c r="C15" s="77">
        <v>154571</v>
      </c>
      <c r="D15" s="77">
        <v>183823</v>
      </c>
      <c r="E15" s="77">
        <v>56401</v>
      </c>
      <c r="F15" s="77">
        <v>281993</v>
      </c>
      <c r="G15" s="55"/>
      <c r="H15" s="55"/>
    </row>
    <row r="16" spans="1:8" ht="15">
      <c r="A16" s="89" t="s">
        <v>138</v>
      </c>
      <c r="B16" s="77">
        <v>322701</v>
      </c>
      <c r="C16" s="77">
        <v>138797</v>
      </c>
      <c r="D16" s="77">
        <v>183904</v>
      </c>
      <c r="E16" s="77">
        <v>51623</v>
      </c>
      <c r="F16" s="77">
        <v>271078</v>
      </c>
      <c r="G16" s="55"/>
      <c r="H16" s="55"/>
    </row>
    <row r="17" spans="1:8" ht="15">
      <c r="A17" s="89" t="s">
        <v>139</v>
      </c>
      <c r="B17" s="77">
        <v>280906</v>
      </c>
      <c r="C17" s="77">
        <v>131491</v>
      </c>
      <c r="D17" s="77">
        <v>149415</v>
      </c>
      <c r="E17" s="77">
        <v>31682</v>
      </c>
      <c r="F17" s="77">
        <v>249223</v>
      </c>
      <c r="G17" s="55"/>
      <c r="H17" s="55"/>
    </row>
    <row r="18" spans="1:8" ht="15">
      <c r="A18" s="89" t="s">
        <v>140</v>
      </c>
      <c r="B18" s="77">
        <v>188403</v>
      </c>
      <c r="C18" s="77">
        <v>70180</v>
      </c>
      <c r="D18" s="77">
        <v>118223</v>
      </c>
      <c r="E18" s="77">
        <v>21773</v>
      </c>
      <c r="F18" s="77">
        <v>166630</v>
      </c>
      <c r="G18" s="55"/>
      <c r="H18" s="55"/>
    </row>
    <row r="19" spans="1:8" ht="15">
      <c r="A19" s="89" t="s">
        <v>141</v>
      </c>
      <c r="B19" s="77">
        <v>128684</v>
      </c>
      <c r="C19" s="77">
        <v>47378</v>
      </c>
      <c r="D19" s="77">
        <v>81306</v>
      </c>
      <c r="E19" s="77">
        <v>12318</v>
      </c>
      <c r="F19" s="77">
        <v>116367</v>
      </c>
      <c r="G19" s="55"/>
      <c r="H19" s="55"/>
    </row>
    <row r="20" spans="1:8" ht="15">
      <c r="A20" s="89" t="s">
        <v>142</v>
      </c>
      <c r="B20" s="77">
        <v>178505</v>
      </c>
      <c r="C20" s="77">
        <v>74462</v>
      </c>
      <c r="D20" s="77">
        <v>104043</v>
      </c>
      <c r="E20" s="77">
        <v>15291</v>
      </c>
      <c r="F20" s="77">
        <v>163214</v>
      </c>
      <c r="G20" s="55"/>
      <c r="H20" s="55"/>
    </row>
    <row r="21" spans="1:8" ht="3.75" customHeight="1">
      <c r="A21" s="36"/>
      <c r="B21" s="36"/>
      <c r="C21" s="36"/>
      <c r="D21" s="36"/>
      <c r="E21" s="36"/>
      <c r="F21" s="36"/>
      <c r="G21" s="36"/>
      <c r="H21" s="36"/>
    </row>
    <row r="22" spans="1:8" ht="15">
      <c r="A22" s="29" t="s">
        <v>203</v>
      </c>
      <c r="B22" s="50"/>
      <c r="C22" s="50"/>
      <c r="D22" s="50"/>
      <c r="E22" s="50"/>
      <c r="F22" s="50"/>
      <c r="G22" s="50"/>
      <c r="H22" s="50"/>
    </row>
    <row r="23" spans="1:8" ht="15" customHeight="1">
      <c r="A23" s="169" t="s">
        <v>108</v>
      </c>
      <c r="B23" s="169" t="s">
        <v>109</v>
      </c>
      <c r="C23" s="169" t="s">
        <v>160</v>
      </c>
      <c r="D23" s="169"/>
      <c r="E23" s="170" t="s">
        <v>54</v>
      </c>
      <c r="F23" s="170"/>
      <c r="G23" s="172" t="s">
        <v>161</v>
      </c>
      <c r="H23" s="173" t="s">
        <v>167</v>
      </c>
    </row>
    <row r="24" spans="1:8" ht="15">
      <c r="A24" s="169"/>
      <c r="B24" s="169"/>
      <c r="C24" s="169"/>
      <c r="D24" s="169"/>
      <c r="E24" s="171"/>
      <c r="F24" s="170"/>
      <c r="G24" s="172"/>
      <c r="H24" s="173"/>
    </row>
    <row r="25" spans="1:8" ht="15">
      <c r="A25" s="169"/>
      <c r="B25" s="169"/>
      <c r="C25" s="74" t="s">
        <v>95</v>
      </c>
      <c r="D25" s="74" t="s">
        <v>96</v>
      </c>
      <c r="E25" s="74" t="s">
        <v>97</v>
      </c>
      <c r="F25" s="74" t="s">
        <v>98</v>
      </c>
      <c r="G25" s="172"/>
      <c r="H25" s="173"/>
    </row>
    <row r="26" spans="1:8" ht="15">
      <c r="A26" s="90"/>
      <c r="B26" s="91">
        <v>2805979</v>
      </c>
      <c r="C26" s="91">
        <v>2077161</v>
      </c>
      <c r="D26" s="91">
        <v>728817</v>
      </c>
      <c r="E26" s="91">
        <v>529123</v>
      </c>
      <c r="F26" s="91">
        <v>2276855</v>
      </c>
      <c r="G26" s="91">
        <v>1320161</v>
      </c>
      <c r="H26" s="91">
        <v>1485818</v>
      </c>
    </row>
    <row r="27" spans="1:8" ht="15">
      <c r="A27" s="74"/>
      <c r="B27" s="74"/>
      <c r="C27" s="74"/>
      <c r="D27" s="74"/>
      <c r="E27" s="74"/>
      <c r="F27" s="74"/>
      <c r="G27" s="74"/>
      <c r="H27" s="74"/>
    </row>
    <row r="28" spans="1:8" ht="13.5" customHeight="1">
      <c r="A28" s="90">
        <v>1</v>
      </c>
      <c r="B28" s="91">
        <v>265479</v>
      </c>
      <c r="C28" s="91">
        <v>157614</v>
      </c>
      <c r="D28" s="91">
        <v>107865</v>
      </c>
      <c r="E28" s="91">
        <v>80358</v>
      </c>
      <c r="F28" s="91">
        <v>185122</v>
      </c>
      <c r="G28" s="91">
        <v>75738</v>
      </c>
      <c r="H28" s="91">
        <v>189741</v>
      </c>
    </row>
    <row r="29" spans="1:8" ht="15">
      <c r="A29" s="90">
        <v>2</v>
      </c>
      <c r="B29" s="91">
        <v>345584</v>
      </c>
      <c r="C29" s="91">
        <v>175674</v>
      </c>
      <c r="D29" s="91">
        <v>169909</v>
      </c>
      <c r="E29" s="91">
        <v>80132</v>
      </c>
      <c r="F29" s="91">
        <v>265452</v>
      </c>
      <c r="G29" s="91">
        <v>145087</v>
      </c>
      <c r="H29" s="91">
        <v>200497</v>
      </c>
    </row>
    <row r="30" spans="1:8" ht="15">
      <c r="A30" s="90">
        <v>3</v>
      </c>
      <c r="B30" s="91">
        <v>454189</v>
      </c>
      <c r="C30" s="91">
        <v>297179</v>
      </c>
      <c r="D30" s="91">
        <v>157010</v>
      </c>
      <c r="E30" s="91">
        <v>80560</v>
      </c>
      <c r="F30" s="91">
        <v>373629</v>
      </c>
      <c r="G30" s="91">
        <v>211284</v>
      </c>
      <c r="H30" s="91">
        <v>242905</v>
      </c>
    </row>
    <row r="31" spans="1:8" ht="15">
      <c r="A31" s="90">
        <v>4</v>
      </c>
      <c r="B31" s="91">
        <v>491032</v>
      </c>
      <c r="C31" s="91">
        <v>374942</v>
      </c>
      <c r="D31" s="91">
        <v>116090</v>
      </c>
      <c r="E31" s="91">
        <v>78679</v>
      </c>
      <c r="F31" s="91">
        <v>412353</v>
      </c>
      <c r="G31" s="91">
        <v>230199</v>
      </c>
      <c r="H31" s="91">
        <v>260833</v>
      </c>
    </row>
    <row r="32" spans="1:8" ht="15">
      <c r="A32" s="90">
        <v>5</v>
      </c>
      <c r="B32" s="91">
        <v>461201</v>
      </c>
      <c r="C32" s="91">
        <v>370110</v>
      </c>
      <c r="D32" s="91">
        <v>91091</v>
      </c>
      <c r="E32" s="91">
        <v>66255</v>
      </c>
      <c r="F32" s="91">
        <v>394946</v>
      </c>
      <c r="G32" s="91">
        <v>248128</v>
      </c>
      <c r="H32" s="91">
        <v>213073</v>
      </c>
    </row>
    <row r="33" spans="1:8" ht="15">
      <c r="A33" s="90">
        <v>6</v>
      </c>
      <c r="B33" s="91">
        <v>365292</v>
      </c>
      <c r="C33" s="91">
        <v>321103</v>
      </c>
      <c r="D33" s="91">
        <v>44190</v>
      </c>
      <c r="E33" s="91">
        <v>59461</v>
      </c>
      <c r="F33" s="91">
        <v>305831</v>
      </c>
      <c r="G33" s="91">
        <v>194098</v>
      </c>
      <c r="H33" s="91">
        <v>171194</v>
      </c>
    </row>
    <row r="34" spans="1:8" ht="15">
      <c r="A34" s="90">
        <v>7</v>
      </c>
      <c r="B34" s="91">
        <v>214201</v>
      </c>
      <c r="C34" s="91">
        <v>188175</v>
      </c>
      <c r="D34" s="91">
        <v>26026</v>
      </c>
      <c r="E34" s="91">
        <v>38182</v>
      </c>
      <c r="F34" s="91">
        <v>176019</v>
      </c>
      <c r="G34" s="91">
        <v>113776</v>
      </c>
      <c r="H34" s="91">
        <v>100425</v>
      </c>
    </row>
    <row r="35" spans="1:8" ht="15">
      <c r="A35" s="90">
        <v>8</v>
      </c>
      <c r="B35" s="91">
        <v>122746</v>
      </c>
      <c r="C35" s="91">
        <v>110740</v>
      </c>
      <c r="D35" s="91">
        <v>12006</v>
      </c>
      <c r="E35" s="91">
        <v>24077</v>
      </c>
      <c r="F35" s="91">
        <v>98669</v>
      </c>
      <c r="G35" s="91">
        <v>57574</v>
      </c>
      <c r="H35" s="91">
        <v>65172</v>
      </c>
    </row>
    <row r="36" spans="1:8" ht="15">
      <c r="A36" s="90">
        <v>9</v>
      </c>
      <c r="B36" s="91">
        <v>47221</v>
      </c>
      <c r="C36" s="91">
        <v>45287</v>
      </c>
      <c r="D36" s="91">
        <v>1935</v>
      </c>
      <c r="E36" s="91">
        <v>11800</v>
      </c>
      <c r="F36" s="91">
        <v>35421</v>
      </c>
      <c r="G36" s="91">
        <v>25389</v>
      </c>
      <c r="H36" s="91">
        <v>21832</v>
      </c>
    </row>
    <row r="37" spans="1:8" ht="15">
      <c r="A37" s="92" t="s">
        <v>110</v>
      </c>
      <c r="B37" s="91">
        <v>39033</v>
      </c>
      <c r="C37" s="91">
        <v>36338</v>
      </c>
      <c r="D37" s="91">
        <v>2695</v>
      </c>
      <c r="E37" s="91">
        <v>9620</v>
      </c>
      <c r="F37" s="91">
        <v>29414</v>
      </c>
      <c r="G37" s="91">
        <v>18888</v>
      </c>
      <c r="H37" s="91">
        <v>20145</v>
      </c>
    </row>
    <row r="38" spans="1:8" ht="9" customHeight="1">
      <c r="A38" s="32"/>
      <c r="B38" s="32"/>
      <c r="C38" s="32"/>
      <c r="D38" s="32"/>
      <c r="E38" s="32"/>
      <c r="F38" s="32"/>
      <c r="G38" s="32"/>
      <c r="H38" s="32"/>
    </row>
    <row r="39" ht="14.25" customHeight="1"/>
    <row r="42" ht="15.75" customHeight="1"/>
    <row r="43" ht="15.75" customHeight="1"/>
    <row r="46" ht="15.75" customHeight="1"/>
  </sheetData>
  <sheetProtection/>
  <mergeCells count="10">
    <mergeCell ref="G23:G25"/>
    <mergeCell ref="H23:H25"/>
    <mergeCell ref="C2:D2"/>
    <mergeCell ref="E2:F2"/>
    <mergeCell ref="B2:B3"/>
    <mergeCell ref="A2:A3"/>
    <mergeCell ref="A23:A25"/>
    <mergeCell ref="B23:B25"/>
    <mergeCell ref="C23:D24"/>
    <mergeCell ref="E23:F24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B1">
      <selection activeCell="D36" sqref="D36"/>
    </sheetView>
  </sheetViews>
  <sheetFormatPr defaultColWidth="11.421875" defaultRowHeight="15"/>
  <cols>
    <col min="1" max="1" width="8.140625" style="34" hidden="1" customWidth="1"/>
    <col min="2" max="2" width="18.00390625" style="34" customWidth="1"/>
    <col min="3" max="6" width="13.00390625" style="34" customWidth="1"/>
    <col min="7" max="7" width="14.140625" style="34" customWidth="1"/>
    <col min="8" max="10" width="13.00390625" style="34" customWidth="1"/>
    <col min="11" max="16384" width="11.421875" style="34" customWidth="1"/>
  </cols>
  <sheetData>
    <row r="1" spans="2:10" ht="15">
      <c r="B1" s="12" t="s">
        <v>204</v>
      </c>
      <c r="C1" s="12"/>
      <c r="D1" s="12"/>
      <c r="E1" s="12"/>
      <c r="F1" s="12"/>
      <c r="G1" s="12"/>
      <c r="H1" s="12"/>
      <c r="I1" s="12"/>
      <c r="J1" s="12"/>
    </row>
    <row r="2" spans="1:10" ht="24" customHeight="1">
      <c r="A2" s="8"/>
      <c r="B2" s="174"/>
      <c r="C2" s="177" t="s">
        <v>9</v>
      </c>
      <c r="D2" s="178" t="s">
        <v>10</v>
      </c>
      <c r="E2" s="178"/>
      <c r="F2" s="178"/>
      <c r="G2" s="178"/>
      <c r="H2" s="178" t="s">
        <v>175</v>
      </c>
      <c r="I2" s="178" t="s">
        <v>176</v>
      </c>
      <c r="J2" s="178" t="s">
        <v>177</v>
      </c>
    </row>
    <row r="3" spans="1:10" ht="24" customHeight="1">
      <c r="A3" s="8"/>
      <c r="B3" s="175"/>
      <c r="C3" s="177"/>
      <c r="D3" s="178" t="s">
        <v>11</v>
      </c>
      <c r="E3" s="178" t="s">
        <v>12</v>
      </c>
      <c r="F3" s="178" t="s">
        <v>13</v>
      </c>
      <c r="G3" s="178" t="s">
        <v>14</v>
      </c>
      <c r="H3" s="178"/>
      <c r="I3" s="178"/>
      <c r="J3" s="178"/>
    </row>
    <row r="4" spans="2:10" ht="13.5" customHeight="1">
      <c r="B4" s="176"/>
      <c r="C4" s="177"/>
      <c r="D4" s="178"/>
      <c r="E4" s="178"/>
      <c r="F4" s="178"/>
      <c r="G4" s="178"/>
      <c r="H4" s="178"/>
      <c r="I4" s="178"/>
      <c r="J4" s="178"/>
    </row>
    <row r="5" spans="2:10" s="4" customFormat="1" ht="30" hidden="1">
      <c r="B5" s="93" t="s">
        <v>162</v>
      </c>
      <c r="C5" s="94">
        <v>7130333</v>
      </c>
      <c r="D5" s="95">
        <f aca="true" t="shared" si="0" ref="D5:D10">E5+F5</f>
        <v>3832772</v>
      </c>
      <c r="E5" s="94">
        <v>3258935</v>
      </c>
      <c r="F5" s="94">
        <v>573837</v>
      </c>
      <c r="G5" s="94">
        <v>3297561</v>
      </c>
      <c r="H5" s="96">
        <f>+D5/C5*100</f>
        <v>53.75305753602251</v>
      </c>
      <c r="I5" s="97">
        <f>E5/C5*100</f>
        <v>45.7052286337819</v>
      </c>
      <c r="J5" s="97">
        <f>F5/D5*100</f>
        <v>14.971853269644006</v>
      </c>
    </row>
    <row r="6" spans="1:10" ht="15" hidden="1">
      <c r="A6" s="34">
        <v>1</v>
      </c>
      <c r="B6" s="98" t="s">
        <v>90</v>
      </c>
      <c r="C6" s="77">
        <v>2165293</v>
      </c>
      <c r="D6" s="76">
        <f t="shared" si="0"/>
        <v>899352</v>
      </c>
      <c r="E6" s="77">
        <v>731846</v>
      </c>
      <c r="F6" s="77">
        <v>167506</v>
      </c>
      <c r="G6" s="77">
        <v>1265941</v>
      </c>
      <c r="H6" s="99">
        <f>D6/C6*100</f>
        <v>41.53488696448933</v>
      </c>
      <c r="I6" s="100">
        <f aca="true" t="shared" si="1" ref="I6:I16">E6/C6*100</f>
        <v>33.79893621786982</v>
      </c>
      <c r="J6" s="100">
        <f aca="true" t="shared" si="2" ref="J6:J33">F6/D6*100</f>
        <v>18.62518791307519</v>
      </c>
    </row>
    <row r="7" spans="1:10" ht="15" hidden="1">
      <c r="A7" s="34">
        <v>2</v>
      </c>
      <c r="B7" s="98" t="s">
        <v>91</v>
      </c>
      <c r="C7" s="77">
        <v>1748589</v>
      </c>
      <c r="D7" s="76">
        <f t="shared" si="0"/>
        <v>1232922</v>
      </c>
      <c r="E7" s="77">
        <v>1026053</v>
      </c>
      <c r="F7" s="77">
        <v>206869</v>
      </c>
      <c r="G7" s="77">
        <v>515667</v>
      </c>
      <c r="H7" s="99">
        <f>D7/C7*100</f>
        <v>70.50953654632393</v>
      </c>
      <c r="I7" s="100">
        <f t="shared" si="1"/>
        <v>58.67891196844999</v>
      </c>
      <c r="J7" s="100">
        <f t="shared" si="2"/>
        <v>16.778758104730063</v>
      </c>
    </row>
    <row r="8" spans="1:10" ht="15" hidden="1">
      <c r="A8" s="34">
        <v>3</v>
      </c>
      <c r="B8" s="98" t="s">
        <v>92</v>
      </c>
      <c r="C8" s="77">
        <v>2117252</v>
      </c>
      <c r="D8" s="76">
        <f t="shared" si="0"/>
        <v>1374346</v>
      </c>
      <c r="E8" s="77">
        <v>1201206</v>
      </c>
      <c r="F8" s="77">
        <v>173140</v>
      </c>
      <c r="G8" s="77">
        <v>742906</v>
      </c>
      <c r="H8" s="99">
        <f>D8/C8*100</f>
        <v>64.91178187575215</v>
      </c>
      <c r="I8" s="100">
        <f t="shared" si="1"/>
        <v>56.73420074700603</v>
      </c>
      <c r="J8" s="100">
        <f t="shared" si="2"/>
        <v>12.597992063134027</v>
      </c>
    </row>
    <row r="9" spans="1:10" ht="15" hidden="1">
      <c r="A9" s="34">
        <v>4</v>
      </c>
      <c r="B9" s="98" t="s">
        <v>93</v>
      </c>
      <c r="C9" s="77">
        <v>603606</v>
      </c>
      <c r="D9" s="76">
        <f t="shared" si="0"/>
        <v>243460</v>
      </c>
      <c r="E9" s="77">
        <v>220691</v>
      </c>
      <c r="F9" s="77">
        <v>22769</v>
      </c>
      <c r="G9" s="77">
        <v>360146</v>
      </c>
      <c r="H9" s="99">
        <f>D9/C9*100</f>
        <v>40.33425777742435</v>
      </c>
      <c r="I9" s="100">
        <f t="shared" si="1"/>
        <v>36.56209514153272</v>
      </c>
      <c r="J9" s="100">
        <f t="shared" si="2"/>
        <v>9.352254990552863</v>
      </c>
    </row>
    <row r="10" spans="1:10" ht="15" hidden="1">
      <c r="A10" s="34">
        <v>5</v>
      </c>
      <c r="B10" s="98" t="s">
        <v>101</v>
      </c>
      <c r="C10" s="77">
        <v>495592</v>
      </c>
      <c r="D10" s="76">
        <f t="shared" si="0"/>
        <v>82690</v>
      </c>
      <c r="E10" s="77">
        <v>79138</v>
      </c>
      <c r="F10" s="77">
        <v>3552</v>
      </c>
      <c r="G10" s="77">
        <v>412902</v>
      </c>
      <c r="H10" s="99">
        <f>D10/C10*100</f>
        <v>16.68509580461347</v>
      </c>
      <c r="I10" s="100">
        <f t="shared" si="1"/>
        <v>15.968377213514342</v>
      </c>
      <c r="J10" s="100">
        <f t="shared" si="2"/>
        <v>4.2955617366066035</v>
      </c>
    </row>
    <row r="11" spans="1:10" s="4" customFormat="1" ht="15.75" customHeight="1" hidden="1">
      <c r="A11" s="56" t="s">
        <v>30</v>
      </c>
      <c r="B11" s="101" t="s">
        <v>163</v>
      </c>
      <c r="C11" s="102">
        <v>3352106</v>
      </c>
      <c r="D11" s="87">
        <f aca="true" t="shared" si="3" ref="D11:D16">E11+F11</f>
        <v>2119959</v>
      </c>
      <c r="E11" s="88">
        <v>1841888</v>
      </c>
      <c r="F11" s="88">
        <v>278071</v>
      </c>
      <c r="G11" s="88">
        <v>1232147</v>
      </c>
      <c r="H11" s="103">
        <f aca="true" t="shared" si="4" ref="H11:H16">D11/C11*100</f>
        <v>63.242600323498124</v>
      </c>
      <c r="I11" s="97">
        <f t="shared" si="1"/>
        <v>54.94718842423241</v>
      </c>
      <c r="J11" s="97">
        <f>F11/D11*100</f>
        <v>13.11681027793462</v>
      </c>
    </row>
    <row r="12" spans="1:10" ht="15" hidden="1">
      <c r="A12" s="34">
        <v>3</v>
      </c>
      <c r="B12" s="98" t="s">
        <v>90</v>
      </c>
      <c r="C12" s="77">
        <v>1055233</v>
      </c>
      <c r="D12" s="76">
        <f t="shared" si="3"/>
        <v>473046</v>
      </c>
      <c r="E12" s="77">
        <v>391859</v>
      </c>
      <c r="F12" s="77">
        <v>81187</v>
      </c>
      <c r="G12" s="77">
        <v>582187</v>
      </c>
      <c r="H12" s="99">
        <f t="shared" si="4"/>
        <v>44.828582881695326</v>
      </c>
      <c r="I12" s="100">
        <f t="shared" si="1"/>
        <v>37.134831833348656</v>
      </c>
      <c r="J12" s="100">
        <f t="shared" si="2"/>
        <v>17.162601522896292</v>
      </c>
    </row>
    <row r="13" spans="1:10" ht="15" hidden="1">
      <c r="A13" s="34">
        <v>4</v>
      </c>
      <c r="B13" s="98" t="s">
        <v>91</v>
      </c>
      <c r="C13" s="77">
        <v>832393</v>
      </c>
      <c r="D13" s="76">
        <f t="shared" si="3"/>
        <v>691755</v>
      </c>
      <c r="E13" s="77">
        <v>595718</v>
      </c>
      <c r="F13" s="77">
        <v>96037</v>
      </c>
      <c r="G13" s="77">
        <v>140638</v>
      </c>
      <c r="H13" s="99">
        <f t="shared" si="4"/>
        <v>83.10437497672373</v>
      </c>
      <c r="I13" s="100">
        <f t="shared" si="1"/>
        <v>71.56691610813643</v>
      </c>
      <c r="J13" s="100">
        <f t="shared" si="2"/>
        <v>13.883094448178907</v>
      </c>
    </row>
    <row r="14" spans="1:10" ht="15" hidden="1">
      <c r="A14" s="34">
        <v>5</v>
      </c>
      <c r="B14" s="98" t="s">
        <v>92</v>
      </c>
      <c r="C14" s="77">
        <v>1002172</v>
      </c>
      <c r="D14" s="76">
        <f t="shared" si="3"/>
        <v>768735</v>
      </c>
      <c r="E14" s="77">
        <v>683208</v>
      </c>
      <c r="F14" s="77">
        <v>85527</v>
      </c>
      <c r="G14" s="77">
        <v>233436</v>
      </c>
      <c r="H14" s="99">
        <f t="shared" si="4"/>
        <v>76.70689262920935</v>
      </c>
      <c r="I14" s="100">
        <f t="shared" si="1"/>
        <v>68.17272883297478</v>
      </c>
      <c r="J14" s="100">
        <f t="shared" si="2"/>
        <v>11.125680501082948</v>
      </c>
    </row>
    <row r="15" spans="1:10" ht="15" hidden="1">
      <c r="A15" s="34">
        <v>6</v>
      </c>
      <c r="B15" s="98" t="s">
        <v>93</v>
      </c>
      <c r="C15" s="77">
        <v>270288</v>
      </c>
      <c r="D15" s="76">
        <f t="shared" si="3"/>
        <v>140872</v>
      </c>
      <c r="E15" s="77">
        <v>127386</v>
      </c>
      <c r="F15" s="77">
        <v>13486</v>
      </c>
      <c r="G15" s="77">
        <v>129416</v>
      </c>
      <c r="H15" s="99">
        <f t="shared" si="4"/>
        <v>52.11922097910377</v>
      </c>
      <c r="I15" s="100">
        <f t="shared" si="1"/>
        <v>47.129728289824186</v>
      </c>
      <c r="J15" s="100">
        <f t="shared" si="2"/>
        <v>9.573229598500767</v>
      </c>
    </row>
    <row r="16" spans="1:10" ht="15" hidden="1">
      <c r="A16" s="34">
        <v>7</v>
      </c>
      <c r="B16" s="98" t="s">
        <v>101</v>
      </c>
      <c r="C16" s="77">
        <v>192021</v>
      </c>
      <c r="D16" s="76">
        <f t="shared" si="3"/>
        <v>45552</v>
      </c>
      <c r="E16" s="77">
        <v>43718</v>
      </c>
      <c r="F16" s="77">
        <v>1834</v>
      </c>
      <c r="G16" s="77">
        <v>146469</v>
      </c>
      <c r="H16" s="99">
        <f t="shared" si="4"/>
        <v>23.72240536191354</v>
      </c>
      <c r="I16" s="100">
        <f t="shared" si="1"/>
        <v>22.76730149306586</v>
      </c>
      <c r="J16" s="100">
        <f t="shared" si="2"/>
        <v>4.02616789603091</v>
      </c>
    </row>
    <row r="17" spans="1:10" s="4" customFormat="1" ht="15" hidden="1">
      <c r="A17" s="56" t="s">
        <v>31</v>
      </c>
      <c r="B17" s="101" t="s">
        <v>164</v>
      </c>
      <c r="C17" s="88">
        <v>3778227</v>
      </c>
      <c r="D17" s="87">
        <f aca="true" t="shared" si="5" ref="D17:D22">E17+F17</f>
        <v>1712814</v>
      </c>
      <c r="E17" s="102">
        <v>1417047</v>
      </c>
      <c r="F17" s="102">
        <v>295767</v>
      </c>
      <c r="G17" s="102">
        <v>2065414</v>
      </c>
      <c r="H17" s="103">
        <f aca="true" t="shared" si="6" ref="H17:H22">D17/C17*100</f>
        <v>45.33380339508452</v>
      </c>
      <c r="I17" s="97">
        <f aca="true" t="shared" si="7" ref="I17:I22">E17/C17*100</f>
        <v>37.50560778905026</v>
      </c>
      <c r="J17" s="97">
        <f t="shared" si="2"/>
        <v>17.26789949171364</v>
      </c>
    </row>
    <row r="18" spans="1:10" ht="15.75" customHeight="1" hidden="1">
      <c r="A18" s="34">
        <v>2</v>
      </c>
      <c r="B18" s="98" t="s">
        <v>90</v>
      </c>
      <c r="C18" s="77">
        <v>1110060</v>
      </c>
      <c r="D18" s="76">
        <f t="shared" si="5"/>
        <v>426307</v>
      </c>
      <c r="E18" s="77">
        <v>339988</v>
      </c>
      <c r="F18" s="77">
        <v>86319</v>
      </c>
      <c r="G18" s="77">
        <v>683754</v>
      </c>
      <c r="H18" s="99">
        <f t="shared" si="6"/>
        <v>38.4039601462984</v>
      </c>
      <c r="I18" s="100">
        <f t="shared" si="7"/>
        <v>30.627893987712373</v>
      </c>
      <c r="J18" s="100">
        <f t="shared" si="2"/>
        <v>20.24808412716657</v>
      </c>
    </row>
    <row r="19" spans="1:10" ht="15.75" customHeight="1" hidden="1">
      <c r="A19" s="34">
        <v>3</v>
      </c>
      <c r="B19" s="98" t="s">
        <v>91</v>
      </c>
      <c r="C19" s="77">
        <v>916197</v>
      </c>
      <c r="D19" s="76">
        <f t="shared" si="5"/>
        <v>541167</v>
      </c>
      <c r="E19" s="77">
        <v>430335</v>
      </c>
      <c r="F19" s="77">
        <v>110832</v>
      </c>
      <c r="G19" s="77">
        <v>375029</v>
      </c>
      <c r="H19" s="99">
        <f t="shared" si="6"/>
        <v>59.066663610555366</v>
      </c>
      <c r="I19" s="100">
        <f t="shared" si="7"/>
        <v>46.9697019309166</v>
      </c>
      <c r="J19" s="100">
        <f t="shared" si="2"/>
        <v>20.4801844901851</v>
      </c>
    </row>
    <row r="20" spans="1:10" ht="15" hidden="1">
      <c r="A20" s="34">
        <v>4</v>
      </c>
      <c r="B20" s="98" t="s">
        <v>92</v>
      </c>
      <c r="C20" s="77">
        <v>1115080</v>
      </c>
      <c r="D20" s="76">
        <f t="shared" si="5"/>
        <v>605611</v>
      </c>
      <c r="E20" s="77">
        <v>517998</v>
      </c>
      <c r="F20" s="77">
        <v>87613</v>
      </c>
      <c r="G20" s="77">
        <v>509469</v>
      </c>
      <c r="H20" s="99">
        <f t="shared" si="6"/>
        <v>54.310991139649175</v>
      </c>
      <c r="I20" s="100">
        <f t="shared" si="7"/>
        <v>46.453886716648135</v>
      </c>
      <c r="J20" s="100">
        <f t="shared" si="2"/>
        <v>14.466877252890056</v>
      </c>
    </row>
    <row r="21" spans="1:10" ht="15" hidden="1">
      <c r="A21" s="34">
        <v>5</v>
      </c>
      <c r="B21" s="98" t="s">
        <v>93</v>
      </c>
      <c r="C21" s="77">
        <v>333319</v>
      </c>
      <c r="D21" s="76">
        <f t="shared" si="5"/>
        <v>102590</v>
      </c>
      <c r="E21" s="77">
        <v>93306</v>
      </c>
      <c r="F21" s="77">
        <v>9284</v>
      </c>
      <c r="G21" s="77">
        <v>230729</v>
      </c>
      <c r="H21" s="99">
        <f t="shared" si="6"/>
        <v>30.778323467909118</v>
      </c>
      <c r="I21" s="100">
        <f t="shared" si="7"/>
        <v>27.993003699159065</v>
      </c>
      <c r="J21" s="100">
        <f t="shared" si="2"/>
        <v>9.049614972219516</v>
      </c>
    </row>
    <row r="22" spans="1:10" ht="15" hidden="1">
      <c r="A22" s="34">
        <v>6</v>
      </c>
      <c r="B22" s="98" t="s">
        <v>101</v>
      </c>
      <c r="C22" s="77">
        <v>303572</v>
      </c>
      <c r="D22" s="76">
        <f t="shared" si="5"/>
        <v>37139</v>
      </c>
      <c r="E22" s="77">
        <v>35420</v>
      </c>
      <c r="F22" s="77">
        <v>1719</v>
      </c>
      <c r="G22" s="77">
        <v>266433</v>
      </c>
      <c r="H22" s="99">
        <f t="shared" si="6"/>
        <v>12.23400050070494</v>
      </c>
      <c r="I22" s="100">
        <f t="shared" si="7"/>
        <v>11.667742743072482</v>
      </c>
      <c r="J22" s="100">
        <f t="shared" si="2"/>
        <v>4.628557580979564</v>
      </c>
    </row>
    <row r="23" spans="1:10" s="4" customFormat="1" ht="15">
      <c r="A23" s="56" t="s">
        <v>32</v>
      </c>
      <c r="B23" s="101" t="s">
        <v>165</v>
      </c>
      <c r="C23" s="88">
        <v>1455869</v>
      </c>
      <c r="D23" s="87">
        <f aca="true" t="shared" si="8" ref="D23:D28">E23+F23</f>
        <v>957476</v>
      </c>
      <c r="E23" s="104">
        <v>810665</v>
      </c>
      <c r="F23" s="104">
        <v>146811</v>
      </c>
      <c r="G23" s="104">
        <v>498393</v>
      </c>
      <c r="H23" s="103">
        <f aca="true" t="shared" si="9" ref="H23:H28">D23/C23*100</f>
        <v>65.76663147577152</v>
      </c>
      <c r="I23" s="97">
        <f>E23/C23*100</f>
        <v>55.68255110865057</v>
      </c>
      <c r="J23" s="97">
        <f t="shared" si="2"/>
        <v>15.333125843363177</v>
      </c>
    </row>
    <row r="24" spans="1:10" ht="15">
      <c r="A24" s="34">
        <v>1</v>
      </c>
      <c r="B24" s="98" t="s">
        <v>90</v>
      </c>
      <c r="C24" s="77">
        <v>495818</v>
      </c>
      <c r="D24" s="76">
        <f t="shared" si="8"/>
        <v>234308</v>
      </c>
      <c r="E24" s="77">
        <v>191211</v>
      </c>
      <c r="F24" s="77">
        <v>43097</v>
      </c>
      <c r="G24" s="77">
        <v>261510</v>
      </c>
      <c r="H24" s="99">
        <f t="shared" si="9"/>
        <v>47.256856346481975</v>
      </c>
      <c r="I24" s="100">
        <f aca="true" t="shared" si="10" ref="I24:I33">E24/C24*100</f>
        <v>38.56475561597199</v>
      </c>
      <c r="J24" s="100">
        <f t="shared" si="2"/>
        <v>18.39331136794305</v>
      </c>
    </row>
    <row r="25" spans="1:10" ht="15">
      <c r="A25" s="34">
        <v>2</v>
      </c>
      <c r="B25" s="98" t="s">
        <v>91</v>
      </c>
      <c r="C25" s="77">
        <v>439210</v>
      </c>
      <c r="D25" s="76">
        <f t="shared" si="8"/>
        <v>345498</v>
      </c>
      <c r="E25" s="77">
        <v>286579</v>
      </c>
      <c r="F25" s="77">
        <v>58919</v>
      </c>
      <c r="G25" s="77">
        <v>93712</v>
      </c>
      <c r="H25" s="99">
        <f t="shared" si="9"/>
        <v>78.66350948293527</v>
      </c>
      <c r="I25" s="100">
        <f t="shared" si="10"/>
        <v>65.24874205960703</v>
      </c>
      <c r="J25" s="100">
        <f t="shared" si="2"/>
        <v>17.053354867466673</v>
      </c>
    </row>
    <row r="26" spans="1:10" ht="15">
      <c r="A26" s="34">
        <v>3</v>
      </c>
      <c r="B26" s="98" t="s">
        <v>92</v>
      </c>
      <c r="C26" s="77">
        <v>388153</v>
      </c>
      <c r="D26" s="76">
        <f t="shared" si="8"/>
        <v>321102</v>
      </c>
      <c r="E26" s="77">
        <v>281107</v>
      </c>
      <c r="F26" s="77">
        <v>39995</v>
      </c>
      <c r="G26" s="77">
        <v>67051</v>
      </c>
      <c r="H26" s="99">
        <f t="shared" si="9"/>
        <v>82.72562623501557</v>
      </c>
      <c r="I26" s="100">
        <f t="shared" si="10"/>
        <v>72.42169969058592</v>
      </c>
      <c r="J26" s="100">
        <f t="shared" si="2"/>
        <v>12.45554372130974</v>
      </c>
    </row>
    <row r="27" spans="1:10" ht="15">
      <c r="A27" s="34">
        <v>4</v>
      </c>
      <c r="B27" s="98" t="s">
        <v>93</v>
      </c>
      <c r="C27" s="77">
        <v>83305</v>
      </c>
      <c r="D27" s="76">
        <f t="shared" si="8"/>
        <v>44432</v>
      </c>
      <c r="E27" s="77">
        <v>41037</v>
      </c>
      <c r="F27" s="77">
        <v>3395</v>
      </c>
      <c r="G27" s="77">
        <v>38874</v>
      </c>
      <c r="H27" s="99">
        <f t="shared" si="9"/>
        <v>53.33653442170338</v>
      </c>
      <c r="I27" s="100">
        <f t="shared" si="10"/>
        <v>49.2611487905888</v>
      </c>
      <c r="J27" s="100">
        <f t="shared" si="2"/>
        <v>7.6408894490457335</v>
      </c>
    </row>
    <row r="28" spans="1:10" ht="15">
      <c r="A28" s="34">
        <v>5</v>
      </c>
      <c r="B28" s="98" t="s">
        <v>101</v>
      </c>
      <c r="C28" s="77">
        <v>49382</v>
      </c>
      <c r="D28" s="76">
        <f t="shared" si="8"/>
        <v>12135</v>
      </c>
      <c r="E28" s="77">
        <v>10730</v>
      </c>
      <c r="F28" s="77">
        <v>1405</v>
      </c>
      <c r="G28" s="77">
        <v>37247</v>
      </c>
      <c r="H28" s="99">
        <f t="shared" si="9"/>
        <v>24.573731319104127</v>
      </c>
      <c r="I28" s="100">
        <f t="shared" si="10"/>
        <v>21.728565064193432</v>
      </c>
      <c r="J28" s="100">
        <f t="shared" si="2"/>
        <v>11.578079934074989</v>
      </c>
    </row>
    <row r="29" spans="1:10" s="4" customFormat="1" ht="15.75" customHeight="1">
      <c r="A29" s="56" t="s">
        <v>33</v>
      </c>
      <c r="B29" s="101" t="s">
        <v>166</v>
      </c>
      <c r="C29" s="88">
        <v>5674464</v>
      </c>
      <c r="D29" s="87">
        <f aca="true" t="shared" si="11" ref="D29:D34">E29+F29</f>
        <v>2875296</v>
      </c>
      <c r="E29" s="88">
        <v>2448270</v>
      </c>
      <c r="F29" s="88">
        <v>427026</v>
      </c>
      <c r="G29" s="88">
        <v>2799168</v>
      </c>
      <c r="H29" s="103">
        <f aca="true" t="shared" si="12" ref="H29:H34">D29/C29*100</f>
        <v>50.670794633642934</v>
      </c>
      <c r="I29" s="97">
        <f t="shared" si="10"/>
        <v>43.14539664010557</v>
      </c>
      <c r="J29" s="97">
        <f t="shared" si="2"/>
        <v>14.851549197021802</v>
      </c>
    </row>
    <row r="30" spans="1:10" ht="15">
      <c r="A30" s="34">
        <v>1</v>
      </c>
      <c r="B30" s="98" t="s">
        <v>90</v>
      </c>
      <c r="C30" s="77">
        <v>1669475</v>
      </c>
      <c r="D30" s="76">
        <f t="shared" si="11"/>
        <v>665044</v>
      </c>
      <c r="E30" s="77">
        <v>540635</v>
      </c>
      <c r="F30" s="77">
        <v>124409</v>
      </c>
      <c r="G30" s="77">
        <v>1004432</v>
      </c>
      <c r="H30" s="99">
        <f t="shared" si="12"/>
        <v>39.835517153596186</v>
      </c>
      <c r="I30" s="100">
        <f t="shared" si="10"/>
        <v>32.3835337456386</v>
      </c>
      <c r="J30" s="100">
        <f t="shared" si="2"/>
        <v>18.70688255213189</v>
      </c>
    </row>
    <row r="31" spans="1:10" ht="15">
      <c r="A31" s="34">
        <v>2</v>
      </c>
      <c r="B31" s="98" t="s">
        <v>91</v>
      </c>
      <c r="C31" s="77">
        <v>1309379</v>
      </c>
      <c r="D31" s="76">
        <f t="shared" si="11"/>
        <v>887425</v>
      </c>
      <c r="E31" s="77">
        <v>739474</v>
      </c>
      <c r="F31" s="77">
        <v>147951</v>
      </c>
      <c r="G31" s="77">
        <v>421955</v>
      </c>
      <c r="H31" s="99">
        <f t="shared" si="12"/>
        <v>67.77449462684218</v>
      </c>
      <c r="I31" s="100">
        <f t="shared" si="10"/>
        <v>56.47516876320759</v>
      </c>
      <c r="J31" s="100">
        <f t="shared" si="2"/>
        <v>16.671944107952786</v>
      </c>
    </row>
    <row r="32" spans="1:10" ht="15">
      <c r="A32" s="34">
        <v>3</v>
      </c>
      <c r="B32" s="98" t="s">
        <v>92</v>
      </c>
      <c r="C32" s="77">
        <v>1729098</v>
      </c>
      <c r="D32" s="76">
        <f t="shared" si="11"/>
        <v>1053243</v>
      </c>
      <c r="E32" s="77">
        <v>920098</v>
      </c>
      <c r="F32" s="77">
        <v>133145</v>
      </c>
      <c r="G32" s="77">
        <v>675855</v>
      </c>
      <c r="H32" s="99">
        <f t="shared" si="12"/>
        <v>60.9128574551587</v>
      </c>
      <c r="I32" s="100">
        <f t="shared" si="10"/>
        <v>53.21259986420665</v>
      </c>
      <c r="J32" s="100">
        <f t="shared" si="2"/>
        <v>12.641432224092636</v>
      </c>
    </row>
    <row r="33" spans="1:10" ht="15">
      <c r="A33" s="34">
        <v>4</v>
      </c>
      <c r="B33" s="98" t="s">
        <v>93</v>
      </c>
      <c r="C33" s="77">
        <v>520301</v>
      </c>
      <c r="D33" s="76">
        <f t="shared" si="11"/>
        <v>199029</v>
      </c>
      <c r="E33" s="77">
        <v>179654</v>
      </c>
      <c r="F33" s="77">
        <v>19375</v>
      </c>
      <c r="G33" s="77">
        <v>321272</v>
      </c>
      <c r="H33" s="99">
        <f t="shared" si="12"/>
        <v>38.252665284133606</v>
      </c>
      <c r="I33" s="100">
        <f t="shared" si="10"/>
        <v>34.528859256468856</v>
      </c>
      <c r="J33" s="100">
        <f t="shared" si="2"/>
        <v>9.734762270824856</v>
      </c>
    </row>
    <row r="34" spans="1:10" ht="15">
      <c r="A34" s="34">
        <v>5</v>
      </c>
      <c r="B34" s="98" t="s">
        <v>101</v>
      </c>
      <c r="C34" s="77">
        <v>446211</v>
      </c>
      <c r="D34" s="76">
        <f t="shared" si="11"/>
        <v>70555</v>
      </c>
      <c r="E34" s="77">
        <v>68408</v>
      </c>
      <c r="F34" s="77">
        <v>2147</v>
      </c>
      <c r="G34" s="77">
        <v>375655</v>
      </c>
      <c r="H34" s="99">
        <f t="shared" si="12"/>
        <v>15.812026149064007</v>
      </c>
      <c r="I34" s="100">
        <f>E34/C34*100</f>
        <v>15.33086364970832</v>
      </c>
      <c r="J34" s="100">
        <f>F34/D34*100</f>
        <v>3.0430160867408405</v>
      </c>
    </row>
    <row r="35" spans="2:10" ht="8.25" customHeight="1">
      <c r="B35" s="1"/>
      <c r="C35" s="1"/>
      <c r="D35" s="1"/>
      <c r="E35" s="1"/>
      <c r="F35" s="1"/>
      <c r="G35" s="1"/>
      <c r="H35" s="1"/>
      <c r="I35" s="1"/>
      <c r="J35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21.140625" style="50" customWidth="1"/>
    <col min="2" max="2" width="14.140625" style="50" customWidth="1"/>
    <col min="3" max="6" width="12.28125" style="50" customWidth="1"/>
    <col min="7" max="7" width="13.7109375" style="50" bestFit="1" customWidth="1"/>
    <col min="8" max="8" width="15.00390625" style="50" bestFit="1" customWidth="1"/>
    <col min="9" max="9" width="11.421875" style="50" customWidth="1"/>
    <col min="10" max="16384" width="9.140625" style="50" customWidth="1"/>
  </cols>
  <sheetData>
    <row r="1" spans="1:8" s="34" customFormat="1" ht="15">
      <c r="A1" s="30" t="s">
        <v>206</v>
      </c>
      <c r="B1" s="35"/>
      <c r="C1" s="35"/>
      <c r="D1" s="35"/>
      <c r="E1" s="35"/>
      <c r="F1" s="35"/>
      <c r="G1" s="35"/>
      <c r="H1" s="35"/>
    </row>
    <row r="2" spans="1:10" s="34" customFormat="1" ht="16.5" customHeight="1">
      <c r="A2" s="182"/>
      <c r="B2" s="179" t="s">
        <v>9</v>
      </c>
      <c r="C2" s="188" t="s">
        <v>53</v>
      </c>
      <c r="D2" s="188"/>
      <c r="E2" s="188" t="s">
        <v>54</v>
      </c>
      <c r="F2" s="188"/>
      <c r="G2" s="185" t="s">
        <v>174</v>
      </c>
      <c r="H2" s="185" t="s">
        <v>200</v>
      </c>
      <c r="J2" s="8"/>
    </row>
    <row r="3" spans="1:8" s="34" customFormat="1" ht="16.5" customHeight="1">
      <c r="A3" s="183"/>
      <c r="B3" s="180"/>
      <c r="C3" s="188" t="s">
        <v>34</v>
      </c>
      <c r="D3" s="188" t="s">
        <v>35</v>
      </c>
      <c r="E3" s="189" t="s">
        <v>37</v>
      </c>
      <c r="F3" s="189" t="s">
        <v>36</v>
      </c>
      <c r="G3" s="186"/>
      <c r="H3" s="186"/>
    </row>
    <row r="4" spans="1:8" s="34" customFormat="1" ht="15">
      <c r="A4" s="184"/>
      <c r="B4" s="181"/>
      <c r="C4" s="188"/>
      <c r="D4" s="188"/>
      <c r="E4" s="189"/>
      <c r="F4" s="189"/>
      <c r="G4" s="187"/>
      <c r="H4" s="187"/>
    </row>
    <row r="5" spans="1:8" s="34" customFormat="1" ht="15">
      <c r="A5" s="106" t="s">
        <v>9</v>
      </c>
      <c r="B5" s="88">
        <v>7130333</v>
      </c>
      <c r="C5" s="88">
        <v>3352106</v>
      </c>
      <c r="D5" s="88">
        <v>3778227</v>
      </c>
      <c r="E5" s="88">
        <v>1455869</v>
      </c>
      <c r="F5" s="88">
        <v>5674464</v>
      </c>
      <c r="G5" s="88">
        <v>3088246</v>
      </c>
      <c r="H5" s="88">
        <v>4042087</v>
      </c>
    </row>
    <row r="6" spans="1:8" s="34" customFormat="1" ht="15">
      <c r="A6" s="108" t="s">
        <v>61</v>
      </c>
      <c r="B6" s="77">
        <v>3497945</v>
      </c>
      <c r="C6" s="77">
        <v>1540751</v>
      </c>
      <c r="D6" s="77">
        <v>1957194</v>
      </c>
      <c r="E6" s="77">
        <v>305223</v>
      </c>
      <c r="F6" s="77">
        <v>3192722</v>
      </c>
      <c r="G6" s="77">
        <v>1932110</v>
      </c>
      <c r="H6" s="77">
        <v>1565835</v>
      </c>
    </row>
    <row r="7" spans="1:8" s="34" customFormat="1" ht="15">
      <c r="A7" s="108" t="s">
        <v>56</v>
      </c>
      <c r="B7" s="77">
        <v>2097296</v>
      </c>
      <c r="C7" s="77">
        <v>1035973</v>
      </c>
      <c r="D7" s="77">
        <v>1061323</v>
      </c>
      <c r="E7" s="77">
        <v>377644</v>
      </c>
      <c r="F7" s="77">
        <v>1719652</v>
      </c>
      <c r="G7" s="77">
        <v>936969</v>
      </c>
      <c r="H7" s="77">
        <v>1160327</v>
      </c>
    </row>
    <row r="8" spans="1:8" s="34" customFormat="1" ht="15">
      <c r="A8" s="108" t="s">
        <v>99</v>
      </c>
      <c r="B8" s="77">
        <v>595199</v>
      </c>
      <c r="C8" s="77">
        <v>285792</v>
      </c>
      <c r="D8" s="77">
        <v>309407</v>
      </c>
      <c r="E8" s="77">
        <v>215991</v>
      </c>
      <c r="F8" s="77">
        <v>379207</v>
      </c>
      <c r="G8" s="77">
        <v>107782</v>
      </c>
      <c r="H8" s="77">
        <v>487416</v>
      </c>
    </row>
    <row r="9" spans="1:8" s="34" customFormat="1" ht="15" customHeight="1">
      <c r="A9" s="108" t="s">
        <v>57</v>
      </c>
      <c r="B9" s="77">
        <v>623568</v>
      </c>
      <c r="C9" s="77">
        <v>302354</v>
      </c>
      <c r="D9" s="77">
        <v>321213</v>
      </c>
      <c r="E9" s="77">
        <v>329199</v>
      </c>
      <c r="F9" s="77">
        <v>294369</v>
      </c>
      <c r="G9" s="77">
        <v>94720</v>
      </c>
      <c r="H9" s="77">
        <v>528847</v>
      </c>
    </row>
    <row r="10" spans="1:8" s="34" customFormat="1" ht="15" customHeight="1">
      <c r="A10" s="108" t="s">
        <v>100</v>
      </c>
      <c r="B10" s="77">
        <v>316325</v>
      </c>
      <c r="C10" s="77">
        <v>187235</v>
      </c>
      <c r="D10" s="77">
        <v>129090</v>
      </c>
      <c r="E10" s="77">
        <v>227812</v>
      </c>
      <c r="F10" s="77">
        <v>88513</v>
      </c>
      <c r="G10" s="77">
        <v>16664</v>
      </c>
      <c r="H10" s="77">
        <v>299662</v>
      </c>
    </row>
    <row r="11" spans="1:8" ht="6" customHeight="1">
      <c r="A11" s="20"/>
      <c r="B11" s="20"/>
      <c r="C11" s="20"/>
      <c r="D11" s="20"/>
      <c r="E11" s="20"/>
      <c r="F11" s="20"/>
      <c r="G11" s="20"/>
      <c r="H11" s="20"/>
    </row>
    <row r="12" spans="2:8" ht="15">
      <c r="B12" s="64"/>
      <c r="C12" s="49"/>
      <c r="D12" s="49"/>
      <c r="E12" s="49"/>
      <c r="G12" s="49"/>
      <c r="H12" s="49"/>
    </row>
    <row r="13" spans="2:9" ht="15">
      <c r="B13" s="49"/>
      <c r="C13" s="49"/>
      <c r="D13" s="49"/>
      <c r="E13" s="49"/>
      <c r="F13" s="49"/>
      <c r="G13" s="49"/>
      <c r="H13" s="49"/>
      <c r="I13" s="49"/>
    </row>
    <row r="14" spans="6:9" ht="15">
      <c r="F14" s="49"/>
      <c r="G14" s="49"/>
      <c r="H14" s="49"/>
      <c r="I14" s="49"/>
    </row>
    <row r="15" spans="5:9" ht="15">
      <c r="E15" s="49"/>
      <c r="F15" s="49"/>
      <c r="G15" s="49"/>
      <c r="H15" s="49"/>
      <c r="I15" s="49"/>
    </row>
    <row r="16" spans="2:9" ht="15">
      <c r="B16" s="49"/>
      <c r="C16" s="49"/>
      <c r="D16" s="49"/>
      <c r="E16" s="49"/>
      <c r="F16" s="49"/>
      <c r="G16" s="49"/>
      <c r="H16" s="49"/>
      <c r="I16" s="49"/>
    </row>
    <row r="17" spans="2:9" ht="15">
      <c r="B17" s="49"/>
      <c r="C17" s="49"/>
      <c r="D17" s="49"/>
      <c r="E17" s="49"/>
      <c r="F17" s="49"/>
      <c r="G17" s="49"/>
      <c r="H17" s="49"/>
      <c r="I17" s="49"/>
    </row>
    <row r="18" spans="2:9" ht="15">
      <c r="B18" s="49"/>
      <c r="C18" s="49"/>
      <c r="D18" s="49"/>
      <c r="I18" s="49"/>
    </row>
    <row r="19" spans="2:4" ht="15">
      <c r="B19" s="49"/>
      <c r="C19" s="49"/>
      <c r="D19" s="49"/>
    </row>
    <row r="20" spans="2:9" ht="15">
      <c r="B20" s="49"/>
      <c r="C20" s="49"/>
      <c r="D20" s="49"/>
      <c r="I20" s="49"/>
    </row>
    <row r="21" spans="2:4" ht="15">
      <c r="B21" s="49"/>
      <c r="C21" s="49"/>
      <c r="D21" s="49"/>
    </row>
    <row r="22" spans="2:4" ht="15">
      <c r="B22" s="49"/>
      <c r="C22" s="49"/>
      <c r="D22" s="49"/>
    </row>
    <row r="23" spans="2:4" ht="15">
      <c r="B23" s="49"/>
      <c r="C23" s="49"/>
      <c r="D23" s="49"/>
    </row>
    <row r="24" spans="2:4" ht="15">
      <c r="B24" s="49"/>
      <c r="C24" s="49"/>
      <c r="D24" s="49"/>
    </row>
    <row r="26" ht="15">
      <c r="D26" s="49"/>
    </row>
    <row r="27" ht="15">
      <c r="J27" s="49"/>
    </row>
    <row r="28" ht="15">
      <c r="J28" s="49"/>
    </row>
    <row r="29" ht="15">
      <c r="J29" s="49"/>
    </row>
    <row r="30" ht="15">
      <c r="J30" s="49"/>
    </row>
    <row r="31" ht="15">
      <c r="J31" s="49"/>
    </row>
    <row r="32" ht="15">
      <c r="J32" s="49"/>
    </row>
    <row r="34" ht="15">
      <c r="J34" s="49"/>
    </row>
  </sheetData>
  <sheetProtection/>
  <mergeCells count="10">
    <mergeCell ref="B2:B4"/>
    <mergeCell ref="A2:A4"/>
    <mergeCell ref="G2:G4"/>
    <mergeCell ref="H2:H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D10" sqref="D10"/>
    </sheetView>
  </sheetViews>
  <sheetFormatPr defaultColWidth="11.421875" defaultRowHeight="15"/>
  <cols>
    <col min="1" max="1" width="15.421875" style="34" customWidth="1"/>
    <col min="2" max="2" width="10.57421875" style="34" customWidth="1"/>
    <col min="3" max="8" width="13.00390625" style="34" customWidth="1"/>
    <col min="9" max="9" width="12.28125" style="34" customWidth="1"/>
    <col min="10" max="16384" width="11.421875" style="34" customWidth="1"/>
  </cols>
  <sheetData>
    <row r="1" spans="1:9" ht="15.75">
      <c r="A1" s="57" t="s">
        <v>207</v>
      </c>
      <c r="B1" s="57"/>
      <c r="C1" s="57"/>
      <c r="D1" s="57"/>
      <c r="E1" s="57"/>
      <c r="F1" s="57"/>
      <c r="G1" s="57"/>
      <c r="H1" s="57"/>
      <c r="I1" s="57"/>
    </row>
    <row r="2" spans="1:9" ht="17.25" customHeight="1">
      <c r="A2" s="190" t="s">
        <v>201</v>
      </c>
      <c r="B2" s="191" t="s">
        <v>9</v>
      </c>
      <c r="C2" s="192" t="s">
        <v>10</v>
      </c>
      <c r="D2" s="192"/>
      <c r="E2" s="192"/>
      <c r="F2" s="192"/>
      <c r="G2" s="191" t="s">
        <v>175</v>
      </c>
      <c r="H2" s="191" t="s">
        <v>176</v>
      </c>
      <c r="I2" s="191" t="s">
        <v>177</v>
      </c>
    </row>
    <row r="3" spans="1:9" ht="15">
      <c r="A3" s="190"/>
      <c r="B3" s="191"/>
      <c r="C3" s="191" t="s">
        <v>11</v>
      </c>
      <c r="D3" s="191" t="s">
        <v>12</v>
      </c>
      <c r="E3" s="191" t="s">
        <v>13</v>
      </c>
      <c r="F3" s="191" t="s">
        <v>14</v>
      </c>
      <c r="G3" s="191"/>
      <c r="H3" s="191"/>
      <c r="I3" s="191"/>
    </row>
    <row r="4" spans="1:9" ht="15">
      <c r="A4" s="190"/>
      <c r="B4" s="191"/>
      <c r="C4" s="191"/>
      <c r="D4" s="191"/>
      <c r="E4" s="191"/>
      <c r="F4" s="191"/>
      <c r="G4" s="191"/>
      <c r="H4" s="191"/>
      <c r="I4" s="191"/>
    </row>
    <row r="5" spans="1:9" ht="30">
      <c r="A5" s="109" t="s">
        <v>19</v>
      </c>
      <c r="B5" s="94">
        <v>7130333</v>
      </c>
      <c r="C5" s="95">
        <f aca="true" t="shared" si="0" ref="C5:C11">D5+E5</f>
        <v>3832772</v>
      </c>
      <c r="D5" s="110">
        <v>3258935</v>
      </c>
      <c r="E5" s="110">
        <v>573837</v>
      </c>
      <c r="F5" s="110">
        <v>3297561</v>
      </c>
      <c r="G5" s="96">
        <f>C5/B5*100</f>
        <v>53.75305753602251</v>
      </c>
      <c r="H5" s="96">
        <f>+D5/B5*100</f>
        <v>45.7052286337819</v>
      </c>
      <c r="I5" s="97">
        <f>+E5/C5*100</f>
        <v>14.971853269644006</v>
      </c>
    </row>
    <row r="6" spans="1:9" ht="15">
      <c r="A6" s="111"/>
      <c r="B6" s="111"/>
      <c r="C6" s="112"/>
      <c r="D6" s="111"/>
      <c r="E6" s="111"/>
      <c r="F6" s="111"/>
      <c r="G6" s="113"/>
      <c r="H6" s="114"/>
      <c r="I6" s="111"/>
    </row>
    <row r="7" spans="1:9" ht="15">
      <c r="A7" s="107" t="s">
        <v>112</v>
      </c>
      <c r="B7" s="115">
        <v>2723367</v>
      </c>
      <c r="C7" s="76">
        <f>D7+E7</f>
        <v>1548191</v>
      </c>
      <c r="D7" s="76">
        <v>1344900</v>
      </c>
      <c r="E7" s="76">
        <v>203291</v>
      </c>
      <c r="F7" s="76">
        <v>1175176</v>
      </c>
      <c r="G7" s="99">
        <f>C7/B7*100</f>
        <v>56.84841594981507</v>
      </c>
      <c r="H7" s="99">
        <f aca="true" t="shared" si="1" ref="H7:I11">+D7/B7*100</f>
        <v>49.383722428890415</v>
      </c>
      <c r="I7" s="116">
        <f t="shared" si="1"/>
        <v>13.130873387069167</v>
      </c>
    </row>
    <row r="8" spans="1:9" ht="15">
      <c r="A8" s="107" t="s">
        <v>62</v>
      </c>
      <c r="B8" s="115">
        <v>1007197</v>
      </c>
      <c r="C8" s="76">
        <f t="shared" si="0"/>
        <v>703253</v>
      </c>
      <c r="D8" s="76">
        <v>597381</v>
      </c>
      <c r="E8" s="76">
        <v>105872</v>
      </c>
      <c r="F8" s="76">
        <v>303944</v>
      </c>
      <c r="G8" s="99">
        <f>C8/B8*100</f>
        <v>69.8227854133799</v>
      </c>
      <c r="H8" s="99">
        <f t="shared" si="1"/>
        <v>59.31123702711585</v>
      </c>
      <c r="I8" s="116">
        <f t="shared" si="1"/>
        <v>15.054610502905783</v>
      </c>
    </row>
    <row r="9" spans="1:9" ht="15">
      <c r="A9" s="107" t="s">
        <v>113</v>
      </c>
      <c r="B9" s="115">
        <v>241600</v>
      </c>
      <c r="C9" s="76">
        <f t="shared" si="0"/>
        <v>158764</v>
      </c>
      <c r="D9" s="76">
        <v>139976</v>
      </c>
      <c r="E9" s="76">
        <v>18788</v>
      </c>
      <c r="F9" s="76">
        <v>82836</v>
      </c>
      <c r="G9" s="99">
        <f>C9/B9*100</f>
        <v>65.7135761589404</v>
      </c>
      <c r="H9" s="99">
        <f t="shared" si="1"/>
        <v>57.93708609271523</v>
      </c>
      <c r="I9" s="116">
        <f t="shared" si="1"/>
        <v>11.833917008893703</v>
      </c>
    </row>
    <row r="10" spans="1:9" ht="15">
      <c r="A10" s="107" t="s">
        <v>114</v>
      </c>
      <c r="B10" s="115">
        <v>2657875</v>
      </c>
      <c r="C10" s="76">
        <f t="shared" si="0"/>
        <v>1271021</v>
      </c>
      <c r="D10" s="76">
        <v>1039176</v>
      </c>
      <c r="E10" s="76">
        <v>231845</v>
      </c>
      <c r="F10" s="76">
        <v>1386854</v>
      </c>
      <c r="G10" s="99">
        <f>C10/B10*100</f>
        <v>47.82094718525138</v>
      </c>
      <c r="H10" s="99">
        <f t="shared" si="1"/>
        <v>39.098001222781356</v>
      </c>
      <c r="I10" s="116">
        <f t="shared" si="1"/>
        <v>18.240847318809053</v>
      </c>
    </row>
    <row r="11" spans="1:9" ht="15">
      <c r="A11" s="107" t="s">
        <v>115</v>
      </c>
      <c r="B11" s="115">
        <v>500294</v>
      </c>
      <c r="C11" s="76">
        <f t="shared" si="0"/>
        <v>151543</v>
      </c>
      <c r="D11" s="76">
        <v>137502</v>
      </c>
      <c r="E11" s="76">
        <v>14041</v>
      </c>
      <c r="F11" s="76">
        <v>348750</v>
      </c>
      <c r="G11" s="99">
        <f>C11/B11*100</f>
        <v>30.290789016058557</v>
      </c>
      <c r="H11" s="99">
        <f t="shared" si="1"/>
        <v>27.484239267310823</v>
      </c>
      <c r="I11" s="116">
        <f t="shared" si="1"/>
        <v>9.265357027378368</v>
      </c>
    </row>
    <row r="12" spans="1:9" ht="6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2:6" ht="15">
      <c r="B13" s="37"/>
      <c r="C13" s="37"/>
      <c r="D13" s="37"/>
      <c r="E13" s="47"/>
      <c r="F13" s="37"/>
    </row>
    <row r="14" spans="2:6" ht="15">
      <c r="B14" s="37"/>
      <c r="C14" s="37"/>
      <c r="D14" s="37"/>
      <c r="E14" s="37"/>
      <c r="F14" s="37"/>
    </row>
    <row r="15" spans="2:6" ht="15">
      <c r="B15" s="37"/>
      <c r="C15" s="37"/>
      <c r="D15" s="37"/>
      <c r="E15" s="37"/>
      <c r="F15" s="37"/>
    </row>
    <row r="16" ht="15">
      <c r="F16" s="37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D10" sqref="D10"/>
    </sheetView>
  </sheetViews>
  <sheetFormatPr defaultColWidth="11.421875" defaultRowHeight="15"/>
  <cols>
    <col min="1" max="1" width="44.421875" style="34" customWidth="1"/>
    <col min="2" max="6" width="11.421875" style="34" customWidth="1"/>
    <col min="7" max="7" width="14.8515625" style="34" customWidth="1"/>
    <col min="8" max="8" width="16.57421875" style="34" customWidth="1"/>
    <col min="9" max="16384" width="11.421875" style="34" customWidth="1"/>
  </cols>
  <sheetData>
    <row r="1" spans="1:8" ht="15.75">
      <c r="A1" s="28" t="s">
        <v>208</v>
      </c>
      <c r="G1" s="35"/>
      <c r="H1" s="35"/>
    </row>
    <row r="2" spans="1:10" ht="15" customHeight="1">
      <c r="A2" s="197"/>
      <c r="B2" s="196" t="s">
        <v>9</v>
      </c>
      <c r="C2" s="170" t="s">
        <v>53</v>
      </c>
      <c r="D2" s="170"/>
      <c r="E2" s="170" t="s">
        <v>199</v>
      </c>
      <c r="F2" s="170"/>
      <c r="G2" s="185" t="s">
        <v>174</v>
      </c>
      <c r="H2" s="185" t="s">
        <v>200</v>
      </c>
      <c r="I2" s="8"/>
      <c r="J2" s="8"/>
    </row>
    <row r="3" spans="1:10" ht="15" customHeight="1">
      <c r="A3" s="197"/>
      <c r="B3" s="196"/>
      <c r="C3" s="193" t="s">
        <v>34</v>
      </c>
      <c r="D3" s="193" t="s">
        <v>35</v>
      </c>
      <c r="E3" s="193" t="s">
        <v>37</v>
      </c>
      <c r="F3" s="193" t="s">
        <v>36</v>
      </c>
      <c r="G3" s="186"/>
      <c r="H3" s="186"/>
      <c r="I3" s="8"/>
      <c r="J3" s="8"/>
    </row>
    <row r="4" spans="1:10" ht="15">
      <c r="A4" s="197"/>
      <c r="B4" s="196"/>
      <c r="C4" s="195"/>
      <c r="D4" s="195"/>
      <c r="E4" s="195"/>
      <c r="F4" s="195"/>
      <c r="G4" s="187"/>
      <c r="H4" s="187"/>
      <c r="I4" s="8"/>
      <c r="J4" s="8"/>
    </row>
    <row r="5" spans="1:8" s="4" customFormat="1" ht="15">
      <c r="A5" s="101" t="s">
        <v>58</v>
      </c>
      <c r="B5" s="102">
        <v>3258935</v>
      </c>
      <c r="C5" s="102">
        <v>1841888</v>
      </c>
      <c r="D5" s="102">
        <v>1417047</v>
      </c>
      <c r="E5" s="88">
        <v>810665</v>
      </c>
      <c r="F5" s="88">
        <v>2448270</v>
      </c>
      <c r="G5" s="88">
        <v>1197469</v>
      </c>
      <c r="H5" s="88">
        <v>2061466</v>
      </c>
    </row>
    <row r="6" spans="1:8" ht="15" customHeight="1">
      <c r="A6" s="117" t="s">
        <v>73</v>
      </c>
      <c r="B6" s="77">
        <v>261747</v>
      </c>
      <c r="C6" s="77">
        <v>138907</v>
      </c>
      <c r="D6" s="77">
        <v>122840</v>
      </c>
      <c r="E6" s="77">
        <v>59755</v>
      </c>
      <c r="F6" s="77">
        <v>201991</v>
      </c>
      <c r="G6" s="77">
        <v>76662</v>
      </c>
      <c r="H6" s="77">
        <v>185085</v>
      </c>
    </row>
    <row r="7" spans="1:8" ht="15" customHeight="1">
      <c r="A7" s="118" t="s">
        <v>39</v>
      </c>
      <c r="B7" s="77">
        <v>470099</v>
      </c>
      <c r="C7" s="77">
        <v>252952</v>
      </c>
      <c r="D7" s="77">
        <v>217148</v>
      </c>
      <c r="E7" s="77">
        <v>131456</v>
      </c>
      <c r="F7" s="77">
        <v>338644</v>
      </c>
      <c r="G7" s="77">
        <v>141162</v>
      </c>
      <c r="H7" s="77">
        <v>328937</v>
      </c>
    </row>
    <row r="8" spans="1:8" ht="15" customHeight="1">
      <c r="A8" s="118" t="s">
        <v>40</v>
      </c>
      <c r="B8" s="77">
        <v>511415</v>
      </c>
      <c r="C8" s="77">
        <v>283366</v>
      </c>
      <c r="D8" s="77">
        <v>228049</v>
      </c>
      <c r="E8" s="77">
        <v>158534</v>
      </c>
      <c r="F8" s="77">
        <v>352881</v>
      </c>
      <c r="G8" s="77">
        <v>150338</v>
      </c>
      <c r="H8" s="77">
        <v>361077</v>
      </c>
    </row>
    <row r="9" spans="1:8" ht="16.5" customHeight="1">
      <c r="A9" s="118" t="s">
        <v>52</v>
      </c>
      <c r="B9" s="77">
        <v>514638</v>
      </c>
      <c r="C9" s="77">
        <v>312352</v>
      </c>
      <c r="D9" s="77">
        <v>202286</v>
      </c>
      <c r="E9" s="77">
        <v>128045</v>
      </c>
      <c r="F9" s="77">
        <v>386593</v>
      </c>
      <c r="G9" s="77">
        <v>165786</v>
      </c>
      <c r="H9" s="77">
        <v>348852</v>
      </c>
    </row>
    <row r="10" spans="1:8" ht="16.5" customHeight="1">
      <c r="A10" s="118" t="s">
        <v>41</v>
      </c>
      <c r="B10" s="77">
        <v>457220</v>
      </c>
      <c r="C10" s="77">
        <v>256893</v>
      </c>
      <c r="D10" s="77">
        <v>200327</v>
      </c>
      <c r="E10" s="77">
        <v>100974</v>
      </c>
      <c r="F10" s="77">
        <v>356245</v>
      </c>
      <c r="G10" s="77">
        <v>195604</v>
      </c>
      <c r="H10" s="77">
        <v>261615</v>
      </c>
    </row>
    <row r="11" spans="1:8" ht="16.5" customHeight="1">
      <c r="A11" s="118" t="s">
        <v>42</v>
      </c>
      <c r="B11" s="77">
        <v>340207</v>
      </c>
      <c r="C11" s="77">
        <v>203442</v>
      </c>
      <c r="D11" s="77">
        <v>136766</v>
      </c>
      <c r="E11" s="77">
        <v>88793</v>
      </c>
      <c r="F11" s="77">
        <v>251415</v>
      </c>
      <c r="G11" s="77">
        <v>137299</v>
      </c>
      <c r="H11" s="77">
        <v>202908</v>
      </c>
    </row>
    <row r="12" spans="1:8" ht="16.5" customHeight="1">
      <c r="A12" s="118" t="s">
        <v>43</v>
      </c>
      <c r="B12" s="77">
        <v>242069</v>
      </c>
      <c r="C12" s="77">
        <v>130693</v>
      </c>
      <c r="D12" s="77">
        <v>111376</v>
      </c>
      <c r="E12" s="77">
        <v>54913</v>
      </c>
      <c r="F12" s="77">
        <v>187156</v>
      </c>
      <c r="G12" s="77">
        <v>103138</v>
      </c>
      <c r="H12" s="77">
        <v>138931</v>
      </c>
    </row>
    <row r="13" spans="1:8" ht="16.5" customHeight="1">
      <c r="A13" s="118" t="s">
        <v>44</v>
      </c>
      <c r="B13" s="77">
        <v>161710</v>
      </c>
      <c r="C13" s="77">
        <v>92180</v>
      </c>
      <c r="D13" s="77">
        <v>69529</v>
      </c>
      <c r="E13" s="77">
        <v>36427</v>
      </c>
      <c r="F13" s="77">
        <v>125283</v>
      </c>
      <c r="G13" s="77">
        <v>86539</v>
      </c>
      <c r="H13" s="77">
        <v>75170</v>
      </c>
    </row>
    <row r="14" spans="1:8" ht="16.5" customHeight="1">
      <c r="A14" s="118" t="s">
        <v>45</v>
      </c>
      <c r="B14" s="77">
        <v>125303</v>
      </c>
      <c r="C14" s="77">
        <v>70895</v>
      </c>
      <c r="D14" s="77">
        <v>54409</v>
      </c>
      <c r="E14" s="77">
        <v>25098</v>
      </c>
      <c r="F14" s="77">
        <v>100206</v>
      </c>
      <c r="G14" s="77">
        <v>57608</v>
      </c>
      <c r="H14" s="77">
        <v>67695</v>
      </c>
    </row>
    <row r="15" spans="1:8" ht="16.5" customHeight="1">
      <c r="A15" s="118" t="s">
        <v>46</v>
      </c>
      <c r="B15" s="77">
        <v>95388</v>
      </c>
      <c r="C15" s="77">
        <v>56491</v>
      </c>
      <c r="D15" s="77">
        <v>38897</v>
      </c>
      <c r="E15" s="77">
        <v>15939</v>
      </c>
      <c r="F15" s="77">
        <v>79449</v>
      </c>
      <c r="G15" s="77">
        <v>43322</v>
      </c>
      <c r="H15" s="77">
        <v>52066</v>
      </c>
    </row>
    <row r="16" spans="1:8" ht="16.5" customHeight="1">
      <c r="A16" s="118" t="s">
        <v>47</v>
      </c>
      <c r="B16" s="77">
        <v>51383</v>
      </c>
      <c r="C16" s="77">
        <v>27735</v>
      </c>
      <c r="D16" s="77">
        <v>23648</v>
      </c>
      <c r="E16" s="77">
        <v>8442</v>
      </c>
      <c r="F16" s="77">
        <v>42942</v>
      </c>
      <c r="G16" s="77">
        <v>28258</v>
      </c>
      <c r="H16" s="77">
        <v>23125</v>
      </c>
    </row>
    <row r="17" spans="1:8" ht="16.5" customHeight="1">
      <c r="A17" s="118" t="s">
        <v>48</v>
      </c>
      <c r="B17" s="77">
        <v>18217</v>
      </c>
      <c r="C17" s="77">
        <v>10919</v>
      </c>
      <c r="D17" s="77">
        <v>7298</v>
      </c>
      <c r="E17" s="77">
        <v>1885</v>
      </c>
      <c r="F17" s="77">
        <v>16332</v>
      </c>
      <c r="G17" s="77">
        <v>8220</v>
      </c>
      <c r="H17" s="77">
        <v>9997</v>
      </c>
    </row>
    <row r="18" spans="1:8" ht="16.5" customHeight="1">
      <c r="A18" s="118" t="s">
        <v>49</v>
      </c>
      <c r="B18" s="77">
        <v>9538</v>
      </c>
      <c r="C18" s="77">
        <v>5064</v>
      </c>
      <c r="D18" s="77">
        <v>4474</v>
      </c>
      <c r="E18" s="77">
        <v>404</v>
      </c>
      <c r="F18" s="77">
        <v>9135</v>
      </c>
      <c r="G18" s="77">
        <v>3531</v>
      </c>
      <c r="H18" s="77">
        <v>6007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28" t="s">
        <v>209</v>
      </c>
    </row>
    <row r="21" spans="1:8" ht="15" customHeight="1">
      <c r="A21" s="166"/>
      <c r="B21" s="193" t="s">
        <v>9</v>
      </c>
      <c r="C21" s="170" t="s">
        <v>53</v>
      </c>
      <c r="D21" s="170"/>
      <c r="E21" s="170" t="s">
        <v>199</v>
      </c>
      <c r="F21" s="170"/>
      <c r="G21" s="185" t="s">
        <v>174</v>
      </c>
      <c r="H21" s="185" t="s">
        <v>200</v>
      </c>
    </row>
    <row r="22" spans="1:8" ht="15">
      <c r="A22" s="166"/>
      <c r="B22" s="194"/>
      <c r="C22" s="193" t="s">
        <v>34</v>
      </c>
      <c r="D22" s="193" t="s">
        <v>35</v>
      </c>
      <c r="E22" s="193" t="s">
        <v>37</v>
      </c>
      <c r="F22" s="193" t="s">
        <v>36</v>
      </c>
      <c r="G22" s="186"/>
      <c r="H22" s="186"/>
    </row>
    <row r="23" spans="1:8" ht="15">
      <c r="A23" s="166"/>
      <c r="B23" s="195"/>
      <c r="C23" s="195"/>
      <c r="D23" s="195"/>
      <c r="E23" s="195"/>
      <c r="F23" s="195"/>
      <c r="G23" s="187"/>
      <c r="H23" s="187"/>
    </row>
    <row r="24" spans="1:8" ht="15">
      <c r="A24" s="107" t="s">
        <v>159</v>
      </c>
      <c r="B24" s="88">
        <v>3258935</v>
      </c>
      <c r="C24" s="88">
        <v>1841888</v>
      </c>
      <c r="D24" s="88">
        <v>1417047</v>
      </c>
      <c r="E24" s="88">
        <v>810665</v>
      </c>
      <c r="F24" s="88">
        <v>2448270</v>
      </c>
      <c r="G24" s="88">
        <v>1197469</v>
      </c>
      <c r="H24" s="88">
        <v>2061466</v>
      </c>
    </row>
    <row r="25" spans="1:8" ht="15">
      <c r="A25" s="75"/>
      <c r="B25" s="75"/>
      <c r="C25" s="75"/>
      <c r="D25" s="75"/>
      <c r="E25" s="75"/>
      <c r="F25" s="75"/>
      <c r="G25" s="75"/>
      <c r="H25" s="75"/>
    </row>
    <row r="26" spans="1:10" ht="15">
      <c r="A26" s="107" t="s">
        <v>107</v>
      </c>
      <c r="B26" s="77">
        <v>41252</v>
      </c>
      <c r="C26" s="77">
        <v>29815</v>
      </c>
      <c r="D26" s="77">
        <v>11437</v>
      </c>
      <c r="E26" s="77">
        <v>33761</v>
      </c>
      <c r="F26" s="77">
        <v>7492</v>
      </c>
      <c r="G26" s="77">
        <v>1760</v>
      </c>
      <c r="H26" s="77">
        <v>39493</v>
      </c>
      <c r="J26" s="37"/>
    </row>
    <row r="27" spans="1:10" ht="15">
      <c r="A27" s="107" t="s">
        <v>16</v>
      </c>
      <c r="B27" s="77">
        <v>206860</v>
      </c>
      <c r="C27" s="77">
        <v>119793</v>
      </c>
      <c r="D27" s="77">
        <v>87067</v>
      </c>
      <c r="E27" s="77">
        <v>110661</v>
      </c>
      <c r="F27" s="77">
        <v>96199</v>
      </c>
      <c r="G27" s="77">
        <v>24590</v>
      </c>
      <c r="H27" s="77">
        <v>182270</v>
      </c>
      <c r="J27" s="37"/>
    </row>
    <row r="28" spans="1:10" ht="15">
      <c r="A28" s="119" t="s">
        <v>116</v>
      </c>
      <c r="B28" s="77">
        <v>46087</v>
      </c>
      <c r="C28" s="77">
        <v>25580</v>
      </c>
      <c r="D28" s="77">
        <v>20507</v>
      </c>
      <c r="E28" s="77">
        <v>28384</v>
      </c>
      <c r="F28" s="77">
        <v>17703</v>
      </c>
      <c r="G28" s="77">
        <v>1402</v>
      </c>
      <c r="H28" s="77">
        <v>44685</v>
      </c>
      <c r="J28" s="37"/>
    </row>
    <row r="29" spans="1:10" ht="15">
      <c r="A29" s="107" t="s">
        <v>117</v>
      </c>
      <c r="B29" s="77">
        <v>40534</v>
      </c>
      <c r="C29" s="77">
        <v>17160</v>
      </c>
      <c r="D29" s="77">
        <v>23374</v>
      </c>
      <c r="E29" s="77">
        <v>27833</v>
      </c>
      <c r="F29" s="77">
        <v>12701</v>
      </c>
      <c r="G29" s="120">
        <v>679</v>
      </c>
      <c r="H29" s="77">
        <v>39856</v>
      </c>
      <c r="J29" s="37"/>
    </row>
    <row r="30" spans="1:10" ht="15">
      <c r="A30" s="107" t="s">
        <v>38</v>
      </c>
      <c r="B30" s="77">
        <v>635182</v>
      </c>
      <c r="C30" s="77">
        <v>323958</v>
      </c>
      <c r="D30" s="77">
        <v>311223</v>
      </c>
      <c r="E30" s="77">
        <v>236234</v>
      </c>
      <c r="F30" s="77">
        <v>398948</v>
      </c>
      <c r="G30" s="77">
        <v>201280</v>
      </c>
      <c r="H30" s="77">
        <v>433902</v>
      </c>
      <c r="J30" s="37"/>
    </row>
    <row r="31" spans="1:10" ht="15">
      <c r="A31" s="107" t="s">
        <v>173</v>
      </c>
      <c r="B31" s="77">
        <v>235347</v>
      </c>
      <c r="C31" s="77">
        <v>124116</v>
      </c>
      <c r="D31" s="77">
        <v>111231</v>
      </c>
      <c r="E31" s="77">
        <v>15506</v>
      </c>
      <c r="F31" s="77">
        <v>219841</v>
      </c>
      <c r="G31" s="77">
        <v>24545</v>
      </c>
      <c r="H31" s="77">
        <v>210802</v>
      </c>
      <c r="J31" s="37"/>
    </row>
    <row r="32" spans="1:10" ht="15">
      <c r="A32" s="107" t="s">
        <v>51</v>
      </c>
      <c r="B32" s="77">
        <v>274829</v>
      </c>
      <c r="C32" s="77">
        <v>201633</v>
      </c>
      <c r="D32" s="77">
        <v>73196</v>
      </c>
      <c r="E32" s="77">
        <v>67425</v>
      </c>
      <c r="F32" s="77">
        <v>207404</v>
      </c>
      <c r="G32" s="77">
        <v>92251</v>
      </c>
      <c r="H32" s="77">
        <v>182578</v>
      </c>
      <c r="J32" s="37"/>
    </row>
    <row r="33" spans="1:10" ht="15">
      <c r="A33" s="109" t="s">
        <v>178</v>
      </c>
      <c r="B33" s="77">
        <v>93478</v>
      </c>
      <c r="C33" s="77">
        <v>92020</v>
      </c>
      <c r="D33" s="77">
        <v>1458</v>
      </c>
      <c r="E33" s="77">
        <v>45873</v>
      </c>
      <c r="F33" s="77">
        <v>47605</v>
      </c>
      <c r="G33" s="77">
        <v>5604</v>
      </c>
      <c r="H33" s="77">
        <v>87874</v>
      </c>
      <c r="J33" s="37"/>
    </row>
    <row r="34" spans="1:10" ht="15">
      <c r="A34" s="107" t="s">
        <v>50</v>
      </c>
      <c r="B34" s="77">
        <v>1685366</v>
      </c>
      <c r="C34" s="77">
        <v>907814</v>
      </c>
      <c r="D34" s="77">
        <v>777553</v>
      </c>
      <c r="E34" s="77">
        <v>244989</v>
      </c>
      <c r="F34" s="77">
        <v>1440378</v>
      </c>
      <c r="G34" s="77">
        <v>845360</v>
      </c>
      <c r="H34" s="77">
        <v>840006</v>
      </c>
      <c r="J34" s="37"/>
    </row>
    <row r="35" spans="1:8" ht="8.25" customHeight="1">
      <c r="A35" s="111"/>
      <c r="B35" s="111"/>
      <c r="C35" s="111" t="s">
        <v>111</v>
      </c>
      <c r="D35" s="111"/>
      <c r="E35" s="111" t="s">
        <v>111</v>
      </c>
      <c r="F35" s="111"/>
      <c r="G35" s="111" t="s">
        <v>111</v>
      </c>
      <c r="H35" s="111"/>
    </row>
  </sheetData>
  <sheetProtection/>
  <mergeCells count="20">
    <mergeCell ref="C2:D2"/>
    <mergeCell ref="E2:F2"/>
    <mergeCell ref="B2:B4"/>
    <mergeCell ref="A2:A4"/>
    <mergeCell ref="G2:G4"/>
    <mergeCell ref="H2:H4"/>
    <mergeCell ref="C3:C4"/>
    <mergeCell ref="D3:D4"/>
    <mergeCell ref="E3:E4"/>
    <mergeCell ref="F3:F4"/>
    <mergeCell ref="A21:A23"/>
    <mergeCell ref="B21:B23"/>
    <mergeCell ref="C21:D21"/>
    <mergeCell ref="E21:F21"/>
    <mergeCell ref="G21:G23"/>
    <mergeCell ref="H21:H23"/>
    <mergeCell ref="C22:C23"/>
    <mergeCell ref="D22:D23"/>
    <mergeCell ref="E22:E23"/>
    <mergeCell ref="F22:F23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6"/>
  <sheetViews>
    <sheetView view="pageBreakPreview" zoomScale="110" zoomScaleNormal="140" zoomScaleSheetLayoutView="110" zoomScalePageLayoutView="0" workbookViewId="0" topLeftCell="A1">
      <selection activeCell="D10" sqref="D10"/>
    </sheetView>
  </sheetViews>
  <sheetFormatPr defaultColWidth="11.421875" defaultRowHeight="15"/>
  <cols>
    <col min="1" max="1" width="30.28125" style="34" customWidth="1"/>
    <col min="2" max="5" width="11.57421875" style="34" customWidth="1"/>
    <col min="6" max="6" width="12.140625" style="34" customWidth="1"/>
    <col min="7" max="7" width="14.57421875" style="34" customWidth="1"/>
    <col min="8" max="8" width="14.421875" style="34" customWidth="1"/>
    <col min="9" max="16384" width="11.421875" style="34" customWidth="1"/>
  </cols>
  <sheetData>
    <row r="1" spans="1:8" ht="3.75" customHeight="1">
      <c r="A1" s="1"/>
      <c r="B1" s="40"/>
      <c r="C1" s="40"/>
      <c r="D1" s="40"/>
      <c r="E1" s="40"/>
      <c r="F1" s="40"/>
      <c r="G1" s="40"/>
      <c r="H1" s="40"/>
    </row>
    <row r="2" spans="1:8" ht="15.75">
      <c r="A2" s="28" t="s">
        <v>210</v>
      </c>
      <c r="B2" s="52"/>
      <c r="C2" s="52"/>
      <c r="D2" s="52"/>
      <c r="E2" s="52"/>
      <c r="F2" s="52"/>
      <c r="G2" s="52"/>
      <c r="H2" s="52"/>
    </row>
    <row r="3" spans="1:8" ht="15" customHeight="1">
      <c r="A3" s="199"/>
      <c r="B3" s="198" t="s">
        <v>9</v>
      </c>
      <c r="C3" s="170" t="s">
        <v>53</v>
      </c>
      <c r="D3" s="170"/>
      <c r="E3" s="170" t="s">
        <v>199</v>
      </c>
      <c r="F3" s="170"/>
      <c r="G3" s="200" t="s">
        <v>174</v>
      </c>
      <c r="H3" s="200" t="s">
        <v>200</v>
      </c>
    </row>
    <row r="4" spans="1:8" ht="15">
      <c r="A4" s="199"/>
      <c r="B4" s="198"/>
      <c r="C4" s="196" t="s">
        <v>34</v>
      </c>
      <c r="D4" s="196" t="s">
        <v>35</v>
      </c>
      <c r="E4" s="196" t="s">
        <v>37</v>
      </c>
      <c r="F4" s="196" t="s">
        <v>36</v>
      </c>
      <c r="G4" s="200"/>
      <c r="H4" s="200"/>
    </row>
    <row r="5" spans="1:8" ht="15">
      <c r="A5" s="199"/>
      <c r="B5" s="198"/>
      <c r="C5" s="196"/>
      <c r="D5" s="196"/>
      <c r="E5" s="196"/>
      <c r="F5" s="196"/>
      <c r="G5" s="200"/>
      <c r="H5" s="200"/>
    </row>
    <row r="6" spans="1:8" ht="15">
      <c r="A6" s="107" t="s">
        <v>15</v>
      </c>
      <c r="B6" s="77">
        <v>3258935</v>
      </c>
      <c r="C6" s="77">
        <v>1841888</v>
      </c>
      <c r="D6" s="77">
        <v>1417047</v>
      </c>
      <c r="E6" s="77">
        <v>810665</v>
      </c>
      <c r="F6" s="77">
        <v>2448270</v>
      </c>
      <c r="G6" s="77">
        <v>1197469</v>
      </c>
      <c r="H6" s="77">
        <v>2061466</v>
      </c>
    </row>
    <row r="7" spans="1:8" ht="15">
      <c r="A7" s="121"/>
      <c r="B7" s="121"/>
      <c r="C7" s="121"/>
      <c r="D7" s="121"/>
      <c r="E7" s="121"/>
      <c r="F7" s="121"/>
      <c r="G7" s="121"/>
      <c r="H7" s="121"/>
    </row>
    <row r="8" spans="1:8" ht="15">
      <c r="A8" s="122" t="s">
        <v>61</v>
      </c>
      <c r="B8" s="77">
        <v>1565058</v>
      </c>
      <c r="C8" s="77">
        <v>845225</v>
      </c>
      <c r="D8" s="77">
        <v>719833</v>
      </c>
      <c r="E8" s="77">
        <v>180197</v>
      </c>
      <c r="F8" s="77">
        <v>1384860</v>
      </c>
      <c r="G8" s="77">
        <v>758155</v>
      </c>
      <c r="H8" s="77">
        <v>806902</v>
      </c>
    </row>
    <row r="9" spans="1:8" ht="15">
      <c r="A9" s="122" t="s">
        <v>56</v>
      </c>
      <c r="B9" s="77">
        <v>970344</v>
      </c>
      <c r="C9" s="77">
        <v>580141</v>
      </c>
      <c r="D9" s="77">
        <v>390202</v>
      </c>
      <c r="E9" s="77">
        <v>225458</v>
      </c>
      <c r="F9" s="77">
        <v>744886</v>
      </c>
      <c r="G9" s="77">
        <v>357100</v>
      </c>
      <c r="H9" s="77">
        <v>613244</v>
      </c>
    </row>
    <row r="10" spans="1:8" ht="15">
      <c r="A10" s="122" t="s">
        <v>99</v>
      </c>
      <c r="B10" s="77">
        <v>182791</v>
      </c>
      <c r="C10" s="77">
        <v>106688</v>
      </c>
      <c r="D10" s="77">
        <v>76103</v>
      </c>
      <c r="E10" s="77">
        <v>81054</v>
      </c>
      <c r="F10" s="77">
        <v>101736</v>
      </c>
      <c r="G10" s="77">
        <v>32056</v>
      </c>
      <c r="H10" s="77">
        <v>150735</v>
      </c>
    </row>
    <row r="11" spans="1:8" ht="15">
      <c r="A11" s="122" t="s">
        <v>57</v>
      </c>
      <c r="B11" s="77">
        <v>293579</v>
      </c>
      <c r="C11" s="77">
        <v>158380</v>
      </c>
      <c r="D11" s="77">
        <v>135199</v>
      </c>
      <c r="E11" s="77">
        <v>146440</v>
      </c>
      <c r="F11" s="77">
        <v>147138</v>
      </c>
      <c r="G11" s="77">
        <v>38183</v>
      </c>
      <c r="H11" s="77">
        <v>255396</v>
      </c>
    </row>
    <row r="12" spans="1:8" ht="15">
      <c r="A12" s="122" t="s">
        <v>100</v>
      </c>
      <c r="B12" s="77">
        <v>247164</v>
      </c>
      <c r="C12" s="77">
        <v>151454</v>
      </c>
      <c r="D12" s="77">
        <v>95710</v>
      </c>
      <c r="E12" s="77">
        <v>177515</v>
      </c>
      <c r="F12" s="77">
        <v>69649</v>
      </c>
      <c r="G12" s="77">
        <v>11976</v>
      </c>
      <c r="H12" s="77">
        <v>235189</v>
      </c>
    </row>
    <row r="13" spans="1:8" ht="6" customHeight="1">
      <c r="A13" s="1"/>
      <c r="B13" s="1"/>
      <c r="C13" s="1"/>
      <c r="D13" s="1"/>
      <c r="E13" s="1"/>
      <c r="F13" s="1"/>
      <c r="G13" s="1"/>
      <c r="H13" s="1"/>
    </row>
    <row r="14" ht="15.75" customHeight="1"/>
    <row r="17" spans="2:8" ht="15">
      <c r="B17" s="37"/>
      <c r="C17" s="37"/>
      <c r="D17" s="37"/>
      <c r="E17" s="37"/>
      <c r="F17" s="37"/>
      <c r="G17" s="37"/>
      <c r="H17" s="37"/>
    </row>
    <row r="18" ht="15">
      <c r="E18" s="2"/>
    </row>
    <row r="19" spans="2:11" ht="15">
      <c r="B19" s="37"/>
      <c r="C19" s="37"/>
      <c r="D19" s="37"/>
      <c r="E19" s="37"/>
      <c r="F19" s="37"/>
      <c r="G19" s="37"/>
      <c r="H19" s="37"/>
      <c r="K19" s="37"/>
    </row>
    <row r="20" spans="2:11" ht="15">
      <c r="B20" s="37"/>
      <c r="C20" s="37"/>
      <c r="D20" s="37"/>
      <c r="E20" s="37"/>
      <c r="F20" s="37"/>
      <c r="G20" s="37"/>
      <c r="H20" s="37"/>
      <c r="K20" s="37"/>
    </row>
    <row r="21" spans="2:11" ht="15">
      <c r="B21" s="37"/>
      <c r="C21" s="37"/>
      <c r="D21" s="37"/>
      <c r="E21" s="37"/>
      <c r="F21" s="37"/>
      <c r="G21" s="37"/>
      <c r="H21" s="37"/>
      <c r="K21" s="37"/>
    </row>
    <row r="22" spans="2:11" ht="15">
      <c r="B22" s="37"/>
      <c r="C22" s="37"/>
      <c r="D22" s="37"/>
      <c r="E22" s="37"/>
      <c r="F22" s="37"/>
      <c r="G22" s="37"/>
      <c r="H22" s="37"/>
      <c r="K22" s="37"/>
    </row>
    <row r="23" spans="2:11" ht="15">
      <c r="B23" s="37"/>
      <c r="C23" s="37"/>
      <c r="D23" s="37"/>
      <c r="E23" s="37"/>
      <c r="F23" s="37"/>
      <c r="G23" s="37"/>
      <c r="H23" s="37"/>
      <c r="K23" s="37"/>
    </row>
    <row r="24" spans="2:8" ht="15">
      <c r="B24" s="37"/>
      <c r="C24" s="37"/>
      <c r="D24" s="37"/>
      <c r="E24" s="37"/>
      <c r="F24" s="37"/>
      <c r="H24" s="37"/>
    </row>
    <row r="25" ht="15">
      <c r="K25" s="37"/>
    </row>
    <row r="26" spans="2:10" ht="15">
      <c r="B26" s="37"/>
      <c r="C26" s="37"/>
      <c r="D26" s="37"/>
      <c r="E26" s="37"/>
      <c r="F26" s="37"/>
      <c r="G26" s="37"/>
      <c r="H26" s="37"/>
      <c r="J26" s="37"/>
    </row>
  </sheetData>
  <sheetProtection/>
  <mergeCells count="10">
    <mergeCell ref="B3:B5"/>
    <mergeCell ref="A3:A5"/>
    <mergeCell ref="C3:D3"/>
    <mergeCell ref="E3:F3"/>
    <mergeCell ref="G3:G5"/>
    <mergeCell ref="H3:H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">
      <selection activeCell="D10" sqref="D10"/>
    </sheetView>
  </sheetViews>
  <sheetFormatPr defaultColWidth="11.421875" defaultRowHeight="15"/>
  <cols>
    <col min="1" max="1" width="35.28125" style="66" customWidth="1"/>
    <col min="2" max="6" width="10.57421875" style="66" customWidth="1"/>
    <col min="7" max="7" width="14.421875" style="66" bestFit="1" customWidth="1"/>
    <col min="8" max="8" width="15.57421875" style="66" bestFit="1" customWidth="1"/>
    <col min="9" max="16384" width="11.421875" style="66" customWidth="1"/>
  </cols>
  <sheetData>
    <row r="1" ht="15.75">
      <c r="A1" s="65" t="s">
        <v>211</v>
      </c>
    </row>
    <row r="2" spans="1:10" ht="15" customHeight="1">
      <c r="A2" s="202"/>
      <c r="B2" s="201" t="s">
        <v>9</v>
      </c>
      <c r="C2" s="170" t="s">
        <v>53</v>
      </c>
      <c r="D2" s="170"/>
      <c r="E2" s="170" t="s">
        <v>199</v>
      </c>
      <c r="F2" s="170"/>
      <c r="G2" s="200" t="s">
        <v>174</v>
      </c>
      <c r="H2" s="200" t="s">
        <v>200</v>
      </c>
      <c r="I2" s="67"/>
      <c r="J2" s="67"/>
    </row>
    <row r="3" spans="1:10" ht="15">
      <c r="A3" s="202"/>
      <c r="B3" s="201"/>
      <c r="C3" s="196" t="s">
        <v>34</v>
      </c>
      <c r="D3" s="196" t="s">
        <v>35</v>
      </c>
      <c r="E3" s="196" t="s">
        <v>37</v>
      </c>
      <c r="F3" s="196" t="s">
        <v>36</v>
      </c>
      <c r="G3" s="200"/>
      <c r="H3" s="200"/>
      <c r="I3" s="67"/>
      <c r="J3" s="67"/>
    </row>
    <row r="4" spans="1:8" ht="15">
      <c r="A4" s="202"/>
      <c r="B4" s="201"/>
      <c r="C4" s="196"/>
      <c r="D4" s="196"/>
      <c r="E4" s="196"/>
      <c r="F4" s="196"/>
      <c r="G4" s="200"/>
      <c r="H4" s="200"/>
    </row>
    <row r="5" spans="1:8" ht="15">
      <c r="A5" s="123" t="s">
        <v>15</v>
      </c>
      <c r="B5" s="124">
        <v>3258935</v>
      </c>
      <c r="C5" s="124">
        <v>1841888</v>
      </c>
      <c r="D5" s="124">
        <v>1417047</v>
      </c>
      <c r="E5" s="124">
        <v>810665</v>
      </c>
      <c r="F5" s="124">
        <v>2448270</v>
      </c>
      <c r="G5" s="124">
        <v>1197469</v>
      </c>
      <c r="H5" s="124">
        <v>2061466</v>
      </c>
    </row>
    <row r="6" spans="1:8" ht="17.25" customHeight="1">
      <c r="A6" s="123" t="s">
        <v>17</v>
      </c>
      <c r="B6" s="125">
        <v>1239782</v>
      </c>
      <c r="C6" s="125">
        <v>577265</v>
      </c>
      <c r="D6" s="125">
        <v>662517</v>
      </c>
      <c r="E6" s="125">
        <v>40477</v>
      </c>
      <c r="F6" s="125">
        <v>1199305</v>
      </c>
      <c r="G6" s="125">
        <v>688302</v>
      </c>
      <c r="H6" s="125">
        <v>551480</v>
      </c>
    </row>
    <row r="7" spans="1:8" ht="17.25" customHeight="1">
      <c r="A7" s="123" t="s">
        <v>18</v>
      </c>
      <c r="B7" s="125">
        <v>61782</v>
      </c>
      <c r="C7" s="125">
        <v>56819</v>
      </c>
      <c r="D7" s="125">
        <v>4963</v>
      </c>
      <c r="E7" s="125">
        <v>2376</v>
      </c>
      <c r="F7" s="125">
        <v>59406</v>
      </c>
      <c r="G7" s="125">
        <v>21205</v>
      </c>
      <c r="H7" s="125">
        <v>40576</v>
      </c>
    </row>
    <row r="8" spans="1:8" ht="17.25" customHeight="1">
      <c r="A8" s="123" t="s">
        <v>20</v>
      </c>
      <c r="B8" s="125">
        <v>193024</v>
      </c>
      <c r="C8" s="125">
        <v>102411</v>
      </c>
      <c r="D8" s="125">
        <v>90614</v>
      </c>
      <c r="E8" s="125">
        <v>42042</v>
      </c>
      <c r="F8" s="125">
        <v>150982</v>
      </c>
      <c r="G8" s="125">
        <v>74867</v>
      </c>
      <c r="H8" s="125">
        <v>118157</v>
      </c>
    </row>
    <row r="9" spans="1:8" ht="17.25" customHeight="1">
      <c r="A9" s="126" t="s">
        <v>21</v>
      </c>
      <c r="B9" s="125">
        <v>10266</v>
      </c>
      <c r="C9" s="125">
        <v>8745</v>
      </c>
      <c r="D9" s="125">
        <v>1521</v>
      </c>
      <c r="E9" s="125">
        <v>6342</v>
      </c>
      <c r="F9" s="125">
        <v>3924</v>
      </c>
      <c r="G9" s="125">
        <v>903</v>
      </c>
      <c r="H9" s="125">
        <v>9363</v>
      </c>
    </row>
    <row r="10" spans="1:8" ht="17.25" customHeight="1">
      <c r="A10" s="123" t="s">
        <v>22</v>
      </c>
      <c r="B10" s="125">
        <v>8957</v>
      </c>
      <c r="C10" s="125">
        <v>5723</v>
      </c>
      <c r="D10" s="125">
        <v>3233</v>
      </c>
      <c r="E10" s="125">
        <v>3990</v>
      </c>
      <c r="F10" s="125">
        <v>4967</v>
      </c>
      <c r="G10" s="125">
        <v>2257</v>
      </c>
      <c r="H10" s="125">
        <v>6700</v>
      </c>
    </row>
    <row r="11" spans="1:8" ht="17.25" customHeight="1">
      <c r="A11" s="123" t="s">
        <v>23</v>
      </c>
      <c r="B11" s="125">
        <v>295800</v>
      </c>
      <c r="C11" s="125">
        <v>244338</v>
      </c>
      <c r="D11" s="125">
        <v>51462</v>
      </c>
      <c r="E11" s="125">
        <v>51986</v>
      </c>
      <c r="F11" s="125">
        <v>243814</v>
      </c>
      <c r="G11" s="125">
        <v>114141</v>
      </c>
      <c r="H11" s="125">
        <v>181660</v>
      </c>
    </row>
    <row r="12" spans="1:8" ht="17.25" customHeight="1">
      <c r="A12" s="127" t="s">
        <v>24</v>
      </c>
      <c r="B12" s="125">
        <v>469466</v>
      </c>
      <c r="C12" s="125">
        <v>223543</v>
      </c>
      <c r="D12" s="125">
        <v>245923</v>
      </c>
      <c r="E12" s="125">
        <v>163710</v>
      </c>
      <c r="F12" s="125">
        <v>305755</v>
      </c>
      <c r="G12" s="125">
        <v>146819</v>
      </c>
      <c r="H12" s="125">
        <v>322646</v>
      </c>
    </row>
    <row r="13" spans="1:8" ht="17.25" customHeight="1">
      <c r="A13" s="123" t="s">
        <v>25</v>
      </c>
      <c r="B13" s="125">
        <v>174965</v>
      </c>
      <c r="C13" s="125">
        <v>170531</v>
      </c>
      <c r="D13" s="125">
        <v>4434</v>
      </c>
      <c r="E13" s="125">
        <v>64979</v>
      </c>
      <c r="F13" s="125">
        <v>109986</v>
      </c>
      <c r="G13" s="125">
        <v>36501</v>
      </c>
      <c r="H13" s="125">
        <v>138463</v>
      </c>
    </row>
    <row r="14" spans="1:8" ht="17.25" customHeight="1">
      <c r="A14" s="128" t="s">
        <v>26</v>
      </c>
      <c r="B14" s="125">
        <v>104768</v>
      </c>
      <c r="C14" s="125">
        <v>53088</v>
      </c>
      <c r="D14" s="125">
        <v>51681</v>
      </c>
      <c r="E14" s="125">
        <v>39684</v>
      </c>
      <c r="F14" s="125">
        <v>65085</v>
      </c>
      <c r="G14" s="125">
        <v>28721</v>
      </c>
      <c r="H14" s="125">
        <v>76048</v>
      </c>
    </row>
    <row r="15" spans="1:8" ht="17.25" customHeight="1">
      <c r="A15" s="123" t="s">
        <v>27</v>
      </c>
      <c r="B15" s="125">
        <v>12414</v>
      </c>
      <c r="C15" s="125">
        <v>9028</v>
      </c>
      <c r="D15" s="125">
        <v>3385</v>
      </c>
      <c r="E15" s="125">
        <v>12040</v>
      </c>
      <c r="F15" s="125">
        <v>374</v>
      </c>
      <c r="G15" s="125">
        <v>0</v>
      </c>
      <c r="H15" s="125">
        <v>12414</v>
      </c>
    </row>
    <row r="16" spans="1:8" ht="17.25" customHeight="1">
      <c r="A16" s="123" t="s">
        <v>28</v>
      </c>
      <c r="B16" s="125">
        <v>31298</v>
      </c>
      <c r="C16" s="125">
        <v>18742</v>
      </c>
      <c r="D16" s="125">
        <v>12555</v>
      </c>
      <c r="E16" s="125">
        <v>25099</v>
      </c>
      <c r="F16" s="125">
        <v>6199</v>
      </c>
      <c r="G16" s="125">
        <v>0</v>
      </c>
      <c r="H16" s="125">
        <v>31298</v>
      </c>
    </row>
    <row r="17" spans="1:8" ht="17.25" customHeight="1">
      <c r="A17" s="123" t="s">
        <v>29</v>
      </c>
      <c r="B17" s="125">
        <v>6354</v>
      </c>
      <c r="C17" s="125">
        <v>5902</v>
      </c>
      <c r="D17" s="125">
        <v>452</v>
      </c>
      <c r="E17" s="125">
        <v>4841</v>
      </c>
      <c r="F17" s="125">
        <v>1513</v>
      </c>
      <c r="G17" s="125">
        <v>1763</v>
      </c>
      <c r="H17" s="125">
        <v>4591</v>
      </c>
    </row>
    <row r="18" spans="1:8" ht="17.25" customHeight="1">
      <c r="A18" s="126" t="s">
        <v>0</v>
      </c>
      <c r="B18" s="125">
        <v>30903</v>
      </c>
      <c r="C18" s="125">
        <v>18770</v>
      </c>
      <c r="D18" s="125">
        <v>12133</v>
      </c>
      <c r="E18" s="125">
        <v>22623</v>
      </c>
      <c r="F18" s="125">
        <v>8280</v>
      </c>
      <c r="G18" s="125">
        <v>427</v>
      </c>
      <c r="H18" s="125">
        <v>30476</v>
      </c>
    </row>
    <row r="19" spans="1:8" ht="17.25" customHeight="1">
      <c r="A19" s="126" t="s">
        <v>1</v>
      </c>
      <c r="B19" s="125">
        <v>66032</v>
      </c>
      <c r="C19" s="125">
        <v>49172</v>
      </c>
      <c r="D19" s="125">
        <v>16860</v>
      </c>
      <c r="E19" s="125">
        <v>33978</v>
      </c>
      <c r="F19" s="125">
        <v>32054</v>
      </c>
      <c r="G19" s="125">
        <v>16460</v>
      </c>
      <c r="H19" s="125">
        <v>49572</v>
      </c>
    </row>
    <row r="20" spans="1:8" ht="17.25" customHeight="1">
      <c r="A20" s="123" t="s">
        <v>2</v>
      </c>
      <c r="B20" s="125">
        <v>70659</v>
      </c>
      <c r="C20" s="125">
        <v>50940</v>
      </c>
      <c r="D20" s="125">
        <v>19718</v>
      </c>
      <c r="E20" s="125">
        <v>44012</v>
      </c>
      <c r="F20" s="125">
        <v>26646</v>
      </c>
      <c r="G20" s="125">
        <v>3110</v>
      </c>
      <c r="H20" s="125">
        <v>67548</v>
      </c>
    </row>
    <row r="21" spans="1:8" ht="17.25" customHeight="1">
      <c r="A21" s="123" t="s">
        <v>3</v>
      </c>
      <c r="B21" s="125">
        <v>115229</v>
      </c>
      <c r="C21" s="125">
        <v>55349</v>
      </c>
      <c r="D21" s="125">
        <v>59881</v>
      </c>
      <c r="E21" s="125">
        <v>36587</v>
      </c>
      <c r="F21" s="125">
        <v>78643</v>
      </c>
      <c r="G21" s="125">
        <v>23372</v>
      </c>
      <c r="H21" s="125">
        <v>91857</v>
      </c>
    </row>
    <row r="22" spans="1:8" ht="17.25" customHeight="1">
      <c r="A22" s="126" t="s">
        <v>4</v>
      </c>
      <c r="B22" s="125">
        <v>45665</v>
      </c>
      <c r="C22" s="125">
        <v>21949</v>
      </c>
      <c r="D22" s="125">
        <v>23716</v>
      </c>
      <c r="E22" s="125">
        <v>21715</v>
      </c>
      <c r="F22" s="125">
        <v>23950</v>
      </c>
      <c r="G22" s="125">
        <v>7788</v>
      </c>
      <c r="H22" s="125">
        <v>37876</v>
      </c>
    </row>
    <row r="23" spans="1:8" ht="17.25" customHeight="1">
      <c r="A23" s="123" t="s">
        <v>5</v>
      </c>
      <c r="B23" s="125">
        <v>14838</v>
      </c>
      <c r="C23" s="125">
        <v>8176</v>
      </c>
      <c r="D23" s="125">
        <v>6662</v>
      </c>
      <c r="E23" s="125">
        <v>8719</v>
      </c>
      <c r="F23" s="125">
        <v>6119</v>
      </c>
      <c r="G23" s="125">
        <v>3563</v>
      </c>
      <c r="H23" s="125">
        <v>11275</v>
      </c>
    </row>
    <row r="24" spans="1:8" ht="17.25" customHeight="1">
      <c r="A24" s="123" t="s">
        <v>6</v>
      </c>
      <c r="B24" s="125">
        <v>55000</v>
      </c>
      <c r="C24" s="125">
        <v>40681</v>
      </c>
      <c r="D24" s="125">
        <v>14320</v>
      </c>
      <c r="E24" s="125">
        <v>20787</v>
      </c>
      <c r="F24" s="125">
        <v>34213</v>
      </c>
      <c r="G24" s="125">
        <v>13118</v>
      </c>
      <c r="H24" s="125">
        <v>41883</v>
      </c>
    </row>
    <row r="25" spans="1:8" ht="17.25" customHeight="1">
      <c r="A25" s="123" t="s">
        <v>7</v>
      </c>
      <c r="B25" s="125">
        <v>227713</v>
      </c>
      <c r="C25" s="125">
        <v>106499</v>
      </c>
      <c r="D25" s="125">
        <v>121214</v>
      </c>
      <c r="E25" s="125">
        <v>149380</v>
      </c>
      <c r="F25" s="125">
        <v>78333</v>
      </c>
      <c r="G25" s="125">
        <v>11609</v>
      </c>
      <c r="H25" s="125">
        <v>216104</v>
      </c>
    </row>
    <row r="26" spans="1:8" ht="17.25" customHeight="1">
      <c r="A26" s="127" t="s">
        <v>8</v>
      </c>
      <c r="B26" s="125">
        <v>24021</v>
      </c>
      <c r="C26" s="125">
        <v>14217</v>
      </c>
      <c r="D26" s="125">
        <v>9804</v>
      </c>
      <c r="E26" s="125">
        <v>15297</v>
      </c>
      <c r="F26" s="125">
        <v>8724</v>
      </c>
      <c r="G26" s="125">
        <v>2542</v>
      </c>
      <c r="H26" s="125">
        <v>21479</v>
      </c>
    </row>
    <row r="27" spans="1:8" ht="6" customHeight="1">
      <c r="A27" s="68"/>
      <c r="B27" s="69"/>
      <c r="C27" s="69"/>
      <c r="D27" s="69"/>
      <c r="E27" s="69"/>
      <c r="F27" s="69"/>
      <c r="G27" s="69"/>
      <c r="H27" s="69"/>
    </row>
  </sheetData>
  <sheetProtection/>
  <mergeCells count="10">
    <mergeCell ref="B2:B4"/>
    <mergeCell ref="A2:A4"/>
    <mergeCell ref="C2:D2"/>
    <mergeCell ref="E2:F2"/>
    <mergeCell ref="G2:G4"/>
    <mergeCell ref="H2:H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mmukundabantu</cp:lastModifiedBy>
  <cp:lastPrinted>2019-03-12T08:33:58Z</cp:lastPrinted>
  <dcterms:created xsi:type="dcterms:W3CDTF">2016-04-12T14:06:14Z</dcterms:created>
  <dcterms:modified xsi:type="dcterms:W3CDTF">2019-07-25T07:21:36Z</dcterms:modified>
  <cp:category/>
  <cp:version/>
  <cp:contentType/>
  <cp:contentStatus/>
</cp:coreProperties>
</file>