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March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<sst xmlns="http://schemas.openxmlformats.org/spreadsheetml/2006/main" count="184" uniqueCount="68">
  <si>
    <t>1. Summary of External Merchandise Trade</t>
  </si>
  <si>
    <t>FLOW</t>
  </si>
  <si>
    <t>Value: US $ Million</t>
  </si>
  <si>
    <t>Shares in percentage</t>
  </si>
  <si>
    <t>Percentage Increase/Decrease</t>
  </si>
  <si>
    <t>Mar2020/Feb2020</t>
  </si>
  <si>
    <t>Mar2020/Mar2019</t>
  </si>
  <si>
    <t>Mar(R)</t>
  </si>
  <si>
    <r>
      <t>Feb</t>
    </r>
    <r>
      <rPr>
        <b/>
        <sz val="8"/>
        <color indexed="8"/>
        <rFont val="Calibri"/>
        <family val="2"/>
      </rPr>
      <t>¹</t>
    </r>
  </si>
  <si>
    <t>Mar¹</t>
  </si>
  <si>
    <t>A. Total Exports (f.o.b)</t>
  </si>
  <si>
    <t>Domestic exports</t>
  </si>
  <si>
    <t>Re-exports</t>
  </si>
  <si>
    <t>B. Total Imports (c.i.f)</t>
  </si>
  <si>
    <t>Total External Trade (A+B)</t>
  </si>
  <si>
    <t>Trade Balance (A-B)</t>
  </si>
  <si>
    <t>(R) – Revised,</t>
  </si>
  <si>
    <r>
      <t xml:space="preserve"> </t>
    </r>
    <r>
      <rPr>
        <vertAlign val="superscript"/>
        <sz val="9"/>
        <color indexed="8"/>
        <rFont val="Calibri"/>
        <family val="2"/>
      </rPr>
      <t>1</t>
    </r>
    <r>
      <rPr>
        <sz val="9"/>
        <color indexed="8"/>
        <rFont val="Calibri"/>
        <family val="2"/>
      </rPr>
      <t>Preliminary figures</t>
    </r>
  </si>
  <si>
    <t>2. Total Domestic Exports of Goods by S.I.T.C</t>
  </si>
  <si>
    <t>SITC SECTION/DESCRIPTION</t>
  </si>
  <si>
    <t xml:space="preserve">             Value: US $ Million</t>
  </si>
  <si>
    <t xml:space="preserve">              Shares in percentage</t>
  </si>
  <si>
    <r>
      <t>Mar</t>
    </r>
    <r>
      <rPr>
        <b/>
        <sz val="8"/>
        <color indexed="8"/>
        <rFont val="Calibri"/>
        <family val="2"/>
      </rPr>
      <t>¹</t>
    </r>
  </si>
  <si>
    <t xml:space="preserve"> 0 - Food and live animals</t>
  </si>
  <si>
    <t xml:space="preserve"> 1 - Beverages and tobacco</t>
  </si>
  <si>
    <t xml:space="preserve"> 2 - Crude materials, inedible, except fuels </t>
  </si>
  <si>
    <t xml:space="preserve"> 3 - Mineral fuels, lubricants and related materials</t>
  </si>
  <si>
    <t xml:space="preserve"> 4 - Animals and vegetable oils, fats &amp; waxes</t>
  </si>
  <si>
    <t xml:space="preserve"> 5 - Chemicals &amp; related products, n.e.s.</t>
  </si>
  <si>
    <t xml:space="preserve"> 6 - Manufactured goods classified chiefly by material</t>
  </si>
  <si>
    <t xml:space="preserve"> 7 - Machinery and transport equipment</t>
  </si>
  <si>
    <t xml:space="preserve"> 8 - Miscellaneous manufactured articles</t>
  </si>
  <si>
    <t xml:space="preserve"> 9 - Other commodities &amp; transactions, n.e.s</t>
  </si>
  <si>
    <t>Total Domestic Exports</t>
  </si>
  <si>
    <t>3. Total Imports of Goods by S.I.T.C</t>
  </si>
  <si>
    <t>Total Imports</t>
  </si>
  <si>
    <t>4. Total re-exports of Goods by S.I.T.C</t>
  </si>
  <si>
    <t>Total Re-exports</t>
  </si>
  <si>
    <t>5. Main Trading Partners in March 2020</t>
  </si>
  <si>
    <t>Rank</t>
  </si>
  <si>
    <t>Country</t>
  </si>
  <si>
    <t>Exports (f.o.b.)</t>
  </si>
  <si>
    <t>United Arab Emirates</t>
  </si>
  <si>
    <t>Congo, The Democratic Republic Of</t>
  </si>
  <si>
    <t>Uganda</t>
  </si>
  <si>
    <t>Hong Kong</t>
  </si>
  <si>
    <t>Singapore</t>
  </si>
  <si>
    <t>Belgium</t>
  </si>
  <si>
    <t>Burundi</t>
  </si>
  <si>
    <t>Switzerland</t>
  </si>
  <si>
    <t>United Kingdom</t>
  </si>
  <si>
    <t>China</t>
  </si>
  <si>
    <t>Rest of the World</t>
  </si>
  <si>
    <t>Total</t>
  </si>
  <si>
    <t>Re-Exports (f.o.b.)</t>
  </si>
  <si>
    <t>Qatar</t>
  </si>
  <si>
    <t>Ethiopia</t>
  </si>
  <si>
    <t>South Sudan</t>
  </si>
  <si>
    <t>Turkey</t>
  </si>
  <si>
    <t>United States</t>
  </si>
  <si>
    <t>Imports (c.i.f.)</t>
  </si>
  <si>
    <t>Kenya</t>
  </si>
  <si>
    <t>India</t>
  </si>
  <si>
    <t>Tanzania, United Republic Of</t>
  </si>
  <si>
    <t>South Africa</t>
  </si>
  <si>
    <t>Indonesia</t>
  </si>
  <si>
    <t>Cameroon</t>
  </si>
  <si>
    <t> 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</si>
</sst>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8"/>
      <name val="Calibri"/>
      <family val="2"/>
    </font>
    <font>
      <b/>
      <sz val="9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Times New Roman"/>
      <family val="1"/>
    </font>
    <font>
      <sz val="8"/>
      <color rgb="FF00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rgb="FF000000"/>
      <name val="Calibri"/>
      <family val="2"/>
    </font>
    <font>
      <b/>
      <sz val="9"/>
      <color theme="1"/>
      <name val="Times New Roman"/>
      <family val="1"/>
    </font>
    <font>
      <b/>
      <sz val="9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1">
    <xf numFmtId="0" fontId="0" fillId="0" borderId="0" xfId="0" applyFont="1" applyAlignment="1">
      <alignment/>
    </xf>
    <xf numFmtId="0" fontId="42" fillId="0" borderId="0" xfId="0" applyFont="1" applyAlignment="1">
      <alignment/>
    </xf>
    <xf numFmtId="2" fontId="0" fillId="0" borderId="0" xfId="0" applyNumberFormat="1" applyAlignment="1">
      <alignment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2" fontId="44" fillId="0" borderId="10" xfId="42" applyNumberFormat="1" applyFont="1" applyBorder="1" applyAlignment="1">
      <alignment horizontal="center" vertical="center"/>
    </xf>
    <xf numFmtId="10" fontId="44" fillId="0" borderId="10" xfId="57" applyNumberFormat="1" applyFont="1" applyBorder="1" applyAlignment="1">
      <alignment horizontal="center"/>
    </xf>
    <xf numFmtId="2" fontId="0" fillId="0" borderId="0" xfId="57" applyNumberFormat="1" applyFont="1" applyAlignment="1">
      <alignment/>
    </xf>
    <xf numFmtId="2" fontId="45" fillId="0" borderId="10" xfId="0" applyNumberFormat="1" applyFont="1" applyBorder="1" applyAlignment="1">
      <alignment horizontal="center"/>
    </xf>
    <xf numFmtId="2" fontId="45" fillId="0" borderId="10" xfId="42" applyNumberFormat="1" applyFont="1" applyBorder="1" applyAlignment="1">
      <alignment horizontal="center" vertical="center"/>
    </xf>
    <xf numFmtId="10" fontId="45" fillId="0" borderId="10" xfId="57" applyNumberFormat="1" applyFont="1" applyBorder="1" applyAlignment="1">
      <alignment horizontal="center"/>
    </xf>
    <xf numFmtId="2" fontId="44" fillId="8" borderId="10" xfId="0" applyNumberFormat="1" applyFont="1" applyFill="1" applyBorder="1" applyAlignment="1">
      <alignment horizontal="center" vertical="center"/>
    </xf>
    <xf numFmtId="2" fontId="44" fillId="8" borderId="10" xfId="42" applyNumberFormat="1" applyFont="1" applyFill="1" applyBorder="1" applyAlignment="1">
      <alignment horizontal="center" vertical="center"/>
    </xf>
    <xf numFmtId="10" fontId="44" fillId="8" borderId="10" xfId="57" applyNumberFormat="1" applyFont="1" applyFill="1" applyBorder="1" applyAlignment="1">
      <alignment horizontal="center"/>
    </xf>
    <xf numFmtId="2" fontId="44" fillId="8" borderId="10" xfId="0" applyNumberFormat="1" applyFont="1" applyFill="1" applyBorder="1" applyAlignment="1">
      <alignment horizontal="center"/>
    </xf>
    <xf numFmtId="2" fontId="44" fillId="8" borderId="11" xfId="0" applyNumberFormat="1" applyFont="1" applyFill="1" applyBorder="1" applyAlignment="1">
      <alignment horizontal="center"/>
    </xf>
    <xf numFmtId="2" fontId="44" fillId="8" borderId="12" xfId="0" applyNumberFormat="1" applyFont="1" applyFill="1" applyBorder="1" applyAlignment="1">
      <alignment horizontal="center"/>
    </xf>
    <xf numFmtId="2" fontId="44" fillId="8" borderId="13" xfId="0" applyNumberFormat="1" applyFont="1" applyFill="1" applyBorder="1" applyAlignment="1">
      <alignment horizontal="center"/>
    </xf>
    <xf numFmtId="0" fontId="46" fillId="0" borderId="0" xfId="0" applyFont="1" applyAlignment="1">
      <alignment vertical="center"/>
    </xf>
    <xf numFmtId="49" fontId="0" fillId="0" borderId="0" xfId="0" applyNumberFormat="1" applyAlignment="1">
      <alignment/>
    </xf>
    <xf numFmtId="49" fontId="47" fillId="0" borderId="0" xfId="0" applyNumberFormat="1" applyFont="1" applyAlignment="1">
      <alignment/>
    </xf>
    <xf numFmtId="0" fontId="47" fillId="0" borderId="0" xfId="0" applyFont="1" applyAlignment="1">
      <alignment/>
    </xf>
    <xf numFmtId="0" fontId="44" fillId="8" borderId="10" xfId="0" applyFont="1" applyFill="1" applyBorder="1" applyAlignment="1">
      <alignment horizontal="center"/>
    </xf>
    <xf numFmtId="0" fontId="44" fillId="8" borderId="10" xfId="0" applyFont="1" applyFill="1" applyBorder="1" applyAlignment="1">
      <alignment horizontal="center" vertical="center"/>
    </xf>
    <xf numFmtId="49" fontId="44" fillId="8" borderId="10" xfId="0" applyNumberFormat="1" applyFont="1" applyFill="1" applyBorder="1" applyAlignment="1">
      <alignment horizontal="center" vertical="center"/>
    </xf>
    <xf numFmtId="2" fontId="45" fillId="8" borderId="10" xfId="0" applyNumberFormat="1" applyFont="1" applyFill="1" applyBorder="1" applyAlignment="1">
      <alignment horizontal="center"/>
    </xf>
    <xf numFmtId="2" fontId="48" fillId="8" borderId="10" xfId="0" applyNumberFormat="1" applyFont="1" applyFill="1" applyBorder="1" applyAlignment="1">
      <alignment horizontal="center" vertical="center"/>
    </xf>
    <xf numFmtId="10" fontId="45" fillId="8" borderId="10" xfId="57" applyNumberFormat="1" applyFont="1" applyFill="1" applyBorder="1" applyAlignment="1">
      <alignment horizontal="center" vertical="center"/>
    </xf>
    <xf numFmtId="10" fontId="0" fillId="0" borderId="0" xfId="57" applyNumberFormat="1" applyFont="1" applyAlignment="1">
      <alignment/>
    </xf>
    <xf numFmtId="0" fontId="49" fillId="8" borderId="10" xfId="0" applyFont="1" applyFill="1" applyBorder="1" applyAlignment="1">
      <alignment horizontal="left"/>
    </xf>
    <xf numFmtId="0" fontId="50" fillId="8" borderId="10" xfId="0" applyFont="1" applyFill="1" applyBorder="1" applyAlignment="1">
      <alignment/>
    </xf>
    <xf numFmtId="2" fontId="51" fillId="8" borderId="10" xfId="0" applyNumberFormat="1" applyFont="1" applyFill="1" applyBorder="1" applyAlignment="1">
      <alignment horizontal="center" vertical="center"/>
    </xf>
    <xf numFmtId="10" fontId="44" fillId="8" borderId="10" xfId="57" applyNumberFormat="1" applyFont="1" applyFill="1" applyBorder="1" applyAlignment="1">
      <alignment horizontal="center" vertical="center"/>
    </xf>
    <xf numFmtId="0" fontId="50" fillId="0" borderId="0" xfId="0" applyFont="1" applyBorder="1" applyAlignment="1">
      <alignment/>
    </xf>
    <xf numFmtId="2" fontId="11" fillId="0" borderId="0" xfId="0" applyNumberFormat="1" applyFont="1" applyBorder="1" applyAlignment="1">
      <alignment horizontal="center" vertical="center"/>
    </xf>
    <xf numFmtId="2" fontId="44" fillId="0" borderId="0" xfId="0" applyNumberFormat="1" applyFont="1" applyBorder="1" applyAlignment="1">
      <alignment horizontal="center" vertical="center"/>
    </xf>
    <xf numFmtId="2" fontId="51" fillId="0" borderId="0" xfId="0" applyNumberFormat="1" applyFont="1" applyBorder="1" applyAlignment="1">
      <alignment horizontal="center" vertical="center"/>
    </xf>
    <xf numFmtId="10" fontId="44" fillId="0" borderId="0" xfId="57" applyNumberFormat="1" applyFont="1" applyBorder="1" applyAlignment="1">
      <alignment horizontal="center" vertical="center"/>
    </xf>
    <xf numFmtId="10" fontId="48" fillId="8" borderId="10" xfId="57" applyNumberFormat="1" applyFont="1" applyFill="1" applyBorder="1" applyAlignment="1">
      <alignment horizontal="center" vertical="center"/>
    </xf>
    <xf numFmtId="2" fontId="46" fillId="8" borderId="10" xfId="0" applyNumberFormat="1" applyFont="1" applyFill="1" applyBorder="1" applyAlignment="1">
      <alignment horizontal="center" vertical="center"/>
    </xf>
    <xf numFmtId="49" fontId="49" fillId="8" borderId="14" xfId="0" applyNumberFormat="1" applyFont="1" applyFill="1" applyBorder="1" applyAlignment="1">
      <alignment/>
    </xf>
    <xf numFmtId="0" fontId="50" fillId="8" borderId="15" xfId="0" applyFont="1" applyFill="1" applyBorder="1" applyAlignment="1">
      <alignment/>
    </xf>
    <xf numFmtId="10" fontId="51" fillId="8" borderId="10" xfId="57" applyNumberFormat="1" applyFont="1" applyFill="1" applyBorder="1" applyAlignment="1">
      <alignment horizontal="center" vertical="center"/>
    </xf>
    <xf numFmtId="2" fontId="45" fillId="8" borderId="10" xfId="0" applyNumberFormat="1" applyFont="1" applyFill="1" applyBorder="1" applyAlignment="1">
      <alignment horizontal="center" vertical="center"/>
    </xf>
    <xf numFmtId="49" fontId="52" fillId="8" borderId="14" xfId="0" applyNumberFormat="1" applyFont="1" applyFill="1" applyBorder="1" applyAlignment="1">
      <alignment/>
    </xf>
    <xf numFmtId="0" fontId="52" fillId="8" borderId="15" xfId="0" applyFont="1" applyFill="1" applyBorder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51" fillId="8" borderId="10" xfId="0" applyFont="1" applyFill="1" applyBorder="1" applyAlignment="1">
      <alignment horizontal="justify" vertical="center"/>
    </xf>
    <xf numFmtId="0" fontId="45" fillId="8" borderId="10" xfId="0" applyFont="1" applyFill="1" applyBorder="1" applyAlignment="1">
      <alignment/>
    </xf>
    <xf numFmtId="10" fontId="48" fillId="8" borderId="10" xfId="0" applyNumberFormat="1" applyFont="1" applyFill="1" applyBorder="1" applyAlignment="1">
      <alignment horizontal="center" vertical="center"/>
    </xf>
    <xf numFmtId="10" fontId="51" fillId="8" borderId="10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vertical="top"/>
    </xf>
    <xf numFmtId="2" fontId="51" fillId="0" borderId="0" xfId="0" applyNumberFormat="1" applyFont="1" applyFill="1" applyBorder="1" applyAlignment="1">
      <alignment horizontal="center" vertical="center"/>
    </xf>
    <xf numFmtId="10" fontId="51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2" fontId="45" fillId="0" borderId="0" xfId="0" applyNumberFormat="1" applyFont="1" applyFill="1" applyBorder="1" applyAlignment="1">
      <alignment/>
    </xf>
    <xf numFmtId="0" fontId="51" fillId="0" borderId="0" xfId="0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0" fontId="51" fillId="8" borderId="10" xfId="0" applyFont="1" applyFill="1" applyBorder="1" applyAlignment="1">
      <alignment horizontal="center" vertical="top"/>
    </xf>
    <xf numFmtId="0" fontId="45" fillId="8" borderId="10" xfId="0" applyFont="1" applyFill="1" applyBorder="1" applyAlignment="1">
      <alignment/>
    </xf>
    <xf numFmtId="2" fontId="45" fillId="8" borderId="10" xfId="0" applyNumberFormat="1" applyFont="1" applyFill="1" applyBorder="1" applyAlignment="1">
      <alignment horizontal="center"/>
    </xf>
    <xf numFmtId="10" fontId="45" fillId="8" borderId="10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45" fillId="0" borderId="0" xfId="0" applyFont="1" applyFill="1" applyBorder="1" applyAlignment="1">
      <alignment/>
    </xf>
    <xf numFmtId="2" fontId="0" fillId="0" borderId="0" xfId="57" applyNumberFormat="1" applyFont="1" applyBorder="1" applyAlignment="1">
      <alignment/>
    </xf>
    <xf numFmtId="10" fontId="44" fillId="8" borderId="10" xfId="0" applyNumberFormat="1" applyFont="1" applyFill="1" applyBorder="1" applyAlignment="1">
      <alignment horizontal="center" vertical="center"/>
    </xf>
    <xf numFmtId="2" fontId="51" fillId="33" borderId="0" xfId="0" applyNumberFormat="1" applyFont="1" applyFill="1" applyBorder="1" applyAlignment="1">
      <alignment horizontal="center" vertical="center"/>
    </xf>
    <xf numFmtId="10" fontId="44" fillId="0" borderId="0" xfId="0" applyNumberFormat="1" applyFont="1" applyFill="1" applyBorder="1" applyAlignment="1">
      <alignment horizontal="center" vertical="center"/>
    </xf>
    <xf numFmtId="43" fontId="0" fillId="0" borderId="0" xfId="42" applyNumberFormat="1" applyFont="1" applyBorder="1" applyAlignment="1">
      <alignment/>
    </xf>
    <xf numFmtId="2" fontId="45" fillId="8" borderId="10" xfId="42" applyNumberFormat="1" applyFont="1" applyFill="1" applyBorder="1" applyAlignment="1">
      <alignment horizontal="center" vertical="center"/>
    </xf>
    <xf numFmtId="2" fontId="44" fillId="8" borderId="10" xfId="0" applyNumberFormat="1" applyFont="1" applyFill="1" applyBorder="1" applyAlignment="1">
      <alignment horizontal="center" vertical="center"/>
    </xf>
    <xf numFmtId="43" fontId="0" fillId="0" borderId="0" xfId="42" applyNumberFormat="1" applyFont="1" applyFill="1" applyBorder="1" applyAlignment="1">
      <alignment/>
    </xf>
    <xf numFmtId="43" fontId="0" fillId="0" borderId="0" xfId="42" applyNumberFormat="1" applyFont="1" applyAlignment="1">
      <alignment/>
    </xf>
    <xf numFmtId="2" fontId="0" fillId="0" borderId="0" xfId="42" applyNumberFormat="1" applyFont="1" applyAlignment="1">
      <alignment/>
    </xf>
    <xf numFmtId="0" fontId="44" fillId="8" borderId="16" xfId="0" applyNumberFormat="1" applyFont="1" applyFill="1" applyBorder="1" applyAlignment="1">
      <alignment horizontal="center" vertical="center" wrapText="1"/>
    </xf>
    <xf numFmtId="0" fontId="44" fillId="8" borderId="10" xfId="0" applyNumberFormat="1" applyFont="1" applyFill="1" applyBorder="1" applyAlignment="1">
      <alignment horizontal="center" vertical="center" wrapText="1"/>
    </xf>
    <xf numFmtId="0" fontId="44" fillId="0" borderId="14" xfId="0" applyFont="1" applyBorder="1" applyAlignment="1">
      <alignment horizontal="left"/>
    </xf>
    <xf numFmtId="0" fontId="44" fillId="0" borderId="17" xfId="0" applyFont="1" applyBorder="1" applyAlignment="1">
      <alignment horizontal="left"/>
    </xf>
    <xf numFmtId="0" fontId="45" fillId="0" borderId="14" xfId="0" applyFont="1" applyBorder="1" applyAlignment="1">
      <alignment horizontal="center"/>
    </xf>
    <xf numFmtId="0" fontId="45" fillId="0" borderId="17" xfId="0" applyFont="1" applyBorder="1" applyAlignment="1">
      <alignment horizontal="center"/>
    </xf>
    <xf numFmtId="0" fontId="44" fillId="8" borderId="14" xfId="0" applyFont="1" applyFill="1" applyBorder="1" applyAlignment="1">
      <alignment horizontal="left"/>
    </xf>
    <xf numFmtId="0" fontId="44" fillId="8" borderId="17" xfId="0" applyFont="1" applyFill="1" applyBorder="1" applyAlignment="1">
      <alignment horizontal="left"/>
    </xf>
    <xf numFmtId="0" fontId="44" fillId="0" borderId="18" xfId="0" applyFont="1" applyBorder="1" applyAlignment="1">
      <alignment vertical="top"/>
    </xf>
    <xf numFmtId="0" fontId="44" fillId="0" borderId="19" xfId="0" applyFont="1" applyBorder="1" applyAlignment="1">
      <alignment vertical="top"/>
    </xf>
    <xf numFmtId="0" fontId="44" fillId="0" borderId="20" xfId="0" applyFont="1" applyBorder="1" applyAlignment="1">
      <alignment vertical="top"/>
    </xf>
    <xf numFmtId="0" fontId="44" fillId="0" borderId="21" xfId="0" applyFont="1" applyBorder="1" applyAlignment="1">
      <alignment vertical="top"/>
    </xf>
    <xf numFmtId="0" fontId="44" fillId="0" borderId="11" xfId="0" applyFont="1" applyBorder="1" applyAlignment="1">
      <alignment vertical="top"/>
    </xf>
    <xf numFmtId="0" fontId="44" fillId="0" borderId="13" xfId="0" applyFont="1" applyBorder="1" applyAlignment="1">
      <alignment vertical="top"/>
    </xf>
    <xf numFmtId="0" fontId="44" fillId="0" borderId="14" xfId="0" applyFont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44" fillId="0" borderId="17" xfId="0" applyFont="1" applyBorder="1" applyAlignment="1">
      <alignment horizontal="center"/>
    </xf>
    <xf numFmtId="0" fontId="44" fillId="0" borderId="14" xfId="0" applyFont="1" applyBorder="1" applyAlignment="1">
      <alignment horizontal="center" wrapText="1"/>
    </xf>
    <xf numFmtId="0" fontId="44" fillId="0" borderId="17" xfId="0" applyFont="1" applyBorder="1" applyAlignment="1">
      <alignment horizontal="center" wrapText="1"/>
    </xf>
    <xf numFmtId="0" fontId="44" fillId="0" borderId="16" xfId="0" applyNumberFormat="1" applyFont="1" applyBorder="1" applyAlignment="1">
      <alignment horizontal="center" vertical="center" wrapText="1"/>
    </xf>
    <xf numFmtId="0" fontId="44" fillId="0" borderId="10" xfId="0" applyNumberFormat="1" applyFont="1" applyBorder="1" applyAlignment="1">
      <alignment horizontal="center" vertical="center" wrapText="1"/>
    </xf>
    <xf numFmtId="0" fontId="44" fillId="8" borderId="10" xfId="0" applyFont="1" applyFill="1" applyBorder="1" applyAlignment="1">
      <alignment horizontal="center" wrapText="1"/>
    </xf>
    <xf numFmtId="0" fontId="45" fillId="8" borderId="14" xfId="0" applyFont="1" applyFill="1" applyBorder="1" applyAlignment="1">
      <alignment/>
    </xf>
    <xf numFmtId="0" fontId="45" fillId="8" borderId="17" xfId="0" applyFont="1" applyFill="1" applyBorder="1" applyAlignment="1">
      <alignment/>
    </xf>
    <xf numFmtId="0" fontId="45" fillId="8" borderId="14" xfId="0" applyFont="1" applyFill="1" applyBorder="1" applyAlignment="1">
      <alignment wrapText="1"/>
    </xf>
    <xf numFmtId="0" fontId="45" fillId="8" borderId="17" xfId="0" applyFont="1" applyFill="1" applyBorder="1" applyAlignment="1">
      <alignment wrapText="1"/>
    </xf>
    <xf numFmtId="0" fontId="53" fillId="8" borderId="10" xfId="0" applyFont="1" applyFill="1" applyBorder="1" applyAlignment="1">
      <alignment horizontal="center" vertical="center"/>
    </xf>
    <xf numFmtId="0" fontId="44" fillId="8" borderId="14" xfId="0" applyFont="1" applyFill="1" applyBorder="1" applyAlignment="1">
      <alignment horizontal="center"/>
    </xf>
    <xf numFmtId="0" fontId="44" fillId="8" borderId="15" xfId="0" applyFont="1" applyFill="1" applyBorder="1" applyAlignment="1">
      <alignment horizontal="center"/>
    </xf>
    <xf numFmtId="0" fontId="44" fillId="8" borderId="17" xfId="0" applyFont="1" applyFill="1" applyBorder="1" applyAlignment="1">
      <alignment horizontal="center"/>
    </xf>
    <xf numFmtId="0" fontId="44" fillId="8" borderId="10" xfId="0" applyFont="1" applyFill="1" applyBorder="1" applyAlignment="1">
      <alignment horizontal="left"/>
    </xf>
    <xf numFmtId="0" fontId="51" fillId="8" borderId="10" xfId="0" applyFont="1" applyFill="1" applyBorder="1" applyAlignment="1">
      <alignment horizontal="center"/>
    </xf>
    <xf numFmtId="0" fontId="51" fillId="8" borderId="10" xfId="0" applyFont="1" applyFill="1" applyBorder="1" applyAlignment="1">
      <alignment horizontal="justify" vertical="top" textRotation="90" wrapText="1"/>
    </xf>
    <xf numFmtId="0" fontId="51" fillId="8" borderId="22" xfId="0" applyFont="1" applyFill="1" applyBorder="1" applyAlignment="1">
      <alignment horizontal="center" vertical="center" wrapText="1"/>
    </xf>
    <xf numFmtId="0" fontId="51" fillId="8" borderId="23" xfId="0" applyFont="1" applyFill="1" applyBorder="1" applyAlignment="1">
      <alignment horizontal="center" vertical="center" wrapText="1"/>
    </xf>
    <xf numFmtId="0" fontId="51" fillId="8" borderId="16" xfId="0" applyFont="1" applyFill="1" applyBorder="1" applyAlignment="1">
      <alignment horizontal="center" vertical="center" wrapText="1"/>
    </xf>
    <xf numFmtId="0" fontId="51" fillId="8" borderId="10" xfId="0" applyFont="1" applyFill="1" applyBorder="1" applyAlignment="1">
      <alignment vertical="top"/>
    </xf>
    <xf numFmtId="0" fontId="51" fillId="8" borderId="10" xfId="0" applyFont="1" applyFill="1" applyBorder="1" applyAlignment="1">
      <alignment horizontal="justify" vertical="top" textRotation="90"/>
    </xf>
    <xf numFmtId="0" fontId="51" fillId="8" borderId="22" xfId="0" applyFont="1" applyFill="1" applyBorder="1" applyAlignment="1">
      <alignment horizontal="center" vertical="center"/>
    </xf>
    <xf numFmtId="0" fontId="51" fillId="8" borderId="23" xfId="0" applyFont="1" applyFill="1" applyBorder="1" applyAlignment="1">
      <alignment horizontal="center" vertical="center"/>
    </xf>
    <xf numFmtId="0" fontId="51" fillId="8" borderId="16" xfId="0" applyFont="1" applyFill="1" applyBorder="1" applyAlignment="1">
      <alignment horizontal="center" vertical="center"/>
    </xf>
    <xf numFmtId="0" fontId="51" fillId="8" borderId="10" xfId="0" applyFont="1" applyFill="1" applyBorder="1" applyAlignment="1">
      <alignment horizontal="left"/>
    </xf>
    <xf numFmtId="0" fontId="51" fillId="8" borderId="10" xfId="0" applyFont="1" applyFill="1" applyBorder="1" applyAlignment="1">
      <alignment vertical="top" textRotation="90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127"/>
  <sheetViews>
    <sheetView tabSelected="1" zoomScalePageLayoutView="0" workbookViewId="0" topLeftCell="A1">
      <selection activeCell="J12" sqref="J12"/>
    </sheetView>
  </sheetViews>
  <sheetFormatPr defaultColWidth="9.140625" defaultRowHeight="15"/>
  <cols>
    <col min="2" max="2" width="6.28125" style="0" customWidth="1"/>
    <col min="3" max="3" width="23.57421875" style="0" customWidth="1"/>
    <col min="4" max="4" width="9.140625" style="0" customWidth="1"/>
    <col min="7" max="7" width="8.140625" style="0" customWidth="1"/>
    <col min="8" max="8" width="7.7109375" style="0" customWidth="1"/>
    <col min="10" max="10" width="13.8515625" style="0" customWidth="1"/>
    <col min="11" max="11" width="13.7109375" style="0" customWidth="1"/>
    <col min="12" max="12" width="11.28125" style="2" customWidth="1"/>
    <col min="13" max="13" width="16.57421875" style="0" customWidth="1"/>
    <col min="20" max="20" width="14.00390625" style="0" customWidth="1"/>
    <col min="21" max="21" width="13.140625" style="0" customWidth="1"/>
  </cols>
  <sheetData>
    <row r="2" ht="15">
      <c r="E2" s="1" t="s">
        <v>0</v>
      </c>
    </row>
    <row r="4" spans="2:11" ht="14.25" customHeight="1">
      <c r="B4" s="86" t="s">
        <v>1</v>
      </c>
      <c r="C4" s="87"/>
      <c r="D4" s="92" t="s">
        <v>2</v>
      </c>
      <c r="E4" s="93"/>
      <c r="F4" s="94"/>
      <c r="G4" s="92" t="s">
        <v>3</v>
      </c>
      <c r="H4" s="93"/>
      <c r="I4" s="94"/>
      <c r="J4" s="95" t="s">
        <v>4</v>
      </c>
      <c r="K4" s="96"/>
    </row>
    <row r="5" spans="2:11" ht="11.25" customHeight="1">
      <c r="B5" s="88"/>
      <c r="C5" s="89"/>
      <c r="D5" s="3">
        <v>2019</v>
      </c>
      <c r="E5" s="92">
        <v>2020</v>
      </c>
      <c r="F5" s="94"/>
      <c r="G5" s="3">
        <v>2019</v>
      </c>
      <c r="H5" s="92">
        <v>2020</v>
      </c>
      <c r="I5" s="94"/>
      <c r="J5" s="97" t="s">
        <v>5</v>
      </c>
      <c r="K5" s="97" t="s">
        <v>6</v>
      </c>
    </row>
    <row r="6" spans="2:11" ht="15">
      <c r="B6" s="90"/>
      <c r="C6" s="91"/>
      <c r="D6" s="4" t="s">
        <v>7</v>
      </c>
      <c r="E6" s="5" t="s">
        <v>8</v>
      </c>
      <c r="F6" s="6" t="s">
        <v>9</v>
      </c>
      <c r="G6" s="4" t="s">
        <v>7</v>
      </c>
      <c r="H6" s="5" t="s">
        <v>8</v>
      </c>
      <c r="I6" s="6" t="s">
        <v>9</v>
      </c>
      <c r="J6" s="98"/>
      <c r="K6" s="98"/>
    </row>
    <row r="7" spans="2:12" ht="15">
      <c r="B7" s="80" t="s">
        <v>10</v>
      </c>
      <c r="C7" s="81"/>
      <c r="D7" s="7">
        <v>77.71562149129967</v>
      </c>
      <c r="E7" s="7">
        <v>97.05678806384276</v>
      </c>
      <c r="F7" s="7">
        <v>107.63</v>
      </c>
      <c r="G7" s="7">
        <v>24.323296271616325</v>
      </c>
      <c r="H7" s="7">
        <v>27.734760072436686</v>
      </c>
      <c r="I7" s="7">
        <v>26.431079786842172</v>
      </c>
      <c r="J7" s="8">
        <v>0.10893840757642126</v>
      </c>
      <c r="K7" s="8">
        <v>0.38492104849279585</v>
      </c>
      <c r="L7" s="9"/>
    </row>
    <row r="8" spans="2:12" ht="15">
      <c r="B8" s="82" t="s">
        <v>11</v>
      </c>
      <c r="C8" s="83"/>
      <c r="D8" s="10">
        <v>48.23666886235273</v>
      </c>
      <c r="E8" s="10">
        <v>68.91168222948549</v>
      </c>
      <c r="F8" s="10">
        <v>59.46</v>
      </c>
      <c r="G8" s="11">
        <v>15.097026381320317</v>
      </c>
      <c r="H8" s="11">
        <v>19.692069055134844</v>
      </c>
      <c r="I8" s="11">
        <v>14.60180250976155</v>
      </c>
      <c r="J8" s="12">
        <v>-0.13715645771075613</v>
      </c>
      <c r="K8" s="12">
        <v>0.23267218492375497</v>
      </c>
      <c r="L8" s="9"/>
    </row>
    <row r="9" spans="2:11" ht="15">
      <c r="B9" s="82" t="s">
        <v>12</v>
      </c>
      <c r="C9" s="83"/>
      <c r="D9" s="10">
        <v>29.47895262894694</v>
      </c>
      <c r="E9" s="10">
        <v>28.145105834357263</v>
      </c>
      <c r="F9" s="10">
        <v>48.17</v>
      </c>
      <c r="G9" s="11">
        <v>9.226269890296006</v>
      </c>
      <c r="H9" s="11">
        <v>8.042691017301841</v>
      </c>
      <c r="I9" s="11">
        <v>11.829277277080623</v>
      </c>
      <c r="J9" s="12">
        <v>0.7114876129262222</v>
      </c>
      <c r="K9" s="12">
        <v>0.6340471999232205</v>
      </c>
    </row>
    <row r="10" spans="2:11" ht="15">
      <c r="B10" s="80" t="s">
        <v>13</v>
      </c>
      <c r="C10" s="81"/>
      <c r="D10" s="10">
        <v>241.7954374682076</v>
      </c>
      <c r="E10" s="10">
        <v>252.88958901082168</v>
      </c>
      <c r="F10" s="10">
        <v>299.58</v>
      </c>
      <c r="G10" s="11">
        <v>75.67670372838367</v>
      </c>
      <c r="H10" s="11">
        <v>72.26523992756331</v>
      </c>
      <c r="I10" s="11">
        <v>73.56892021315782</v>
      </c>
      <c r="J10" s="12">
        <v>0.18462765182152396</v>
      </c>
      <c r="K10" s="12">
        <v>0.23898119475223822</v>
      </c>
    </row>
    <row r="11" spans="2:11" ht="15">
      <c r="B11" s="84" t="s">
        <v>14</v>
      </c>
      <c r="C11" s="85"/>
      <c r="D11" s="13">
        <v>319.5110589595073</v>
      </c>
      <c r="E11" s="13">
        <v>349.94637707466444</v>
      </c>
      <c r="F11" s="13">
        <v>407.21</v>
      </c>
      <c r="G11" s="14">
        <v>100</v>
      </c>
      <c r="H11" s="14">
        <v>100</v>
      </c>
      <c r="I11" s="14">
        <v>100</v>
      </c>
      <c r="J11" s="15">
        <v>0.16363542152950417</v>
      </c>
      <c r="K11" s="15">
        <v>0.27447857775591755</v>
      </c>
    </row>
    <row r="12" spans="2:11" ht="15">
      <c r="B12" s="84" t="s">
        <v>15</v>
      </c>
      <c r="C12" s="85"/>
      <c r="D12" s="16">
        <v>-164.07981597690792</v>
      </c>
      <c r="E12" s="16">
        <v>-155.83280094697892</v>
      </c>
      <c r="F12" s="16">
        <v>-191.95</v>
      </c>
      <c r="G12" s="17"/>
      <c r="H12" s="18"/>
      <c r="I12" s="19"/>
      <c r="J12" s="15">
        <v>0.23176891407675915</v>
      </c>
      <c r="K12" s="15">
        <v>0.1698574797707868</v>
      </c>
    </row>
    <row r="13" ht="15">
      <c r="B13" s="20" t="s">
        <v>16</v>
      </c>
    </row>
    <row r="14" ht="15">
      <c r="B14" s="20" t="s">
        <v>17</v>
      </c>
    </row>
    <row r="15" spans="2:4" ht="15">
      <c r="B15" s="21"/>
      <c r="D15" s="1" t="s">
        <v>18</v>
      </c>
    </row>
    <row r="16" spans="2:10" ht="15">
      <c r="B16" s="22"/>
      <c r="C16" s="23"/>
      <c r="D16" s="23"/>
      <c r="E16" s="23"/>
      <c r="F16" s="23"/>
      <c r="G16" s="23"/>
      <c r="H16" s="23"/>
      <c r="I16" s="23"/>
      <c r="J16" s="23"/>
    </row>
    <row r="17" spans="2:11" ht="21" customHeight="1">
      <c r="B17" s="104" t="s">
        <v>19</v>
      </c>
      <c r="C17" s="104"/>
      <c r="D17" s="105" t="s">
        <v>20</v>
      </c>
      <c r="E17" s="106"/>
      <c r="F17" s="107"/>
      <c r="G17" s="108" t="s">
        <v>21</v>
      </c>
      <c r="H17" s="108"/>
      <c r="I17" s="108"/>
      <c r="J17" s="99" t="s">
        <v>4</v>
      </c>
      <c r="K17" s="99"/>
    </row>
    <row r="18" spans="2:11" ht="15" customHeight="1">
      <c r="B18" s="104"/>
      <c r="C18" s="104"/>
      <c r="D18" s="24">
        <v>2019</v>
      </c>
      <c r="E18" s="105">
        <v>2020</v>
      </c>
      <c r="F18" s="107"/>
      <c r="G18" s="24">
        <v>2019</v>
      </c>
      <c r="H18" s="105">
        <v>2020</v>
      </c>
      <c r="I18" s="107"/>
      <c r="J18" s="78" t="s">
        <v>5</v>
      </c>
      <c r="K18" s="78" t="s">
        <v>6</v>
      </c>
    </row>
    <row r="19" spans="2:11" ht="15">
      <c r="B19" s="104"/>
      <c r="C19" s="104"/>
      <c r="D19" s="25" t="s">
        <v>7</v>
      </c>
      <c r="E19" s="26" t="s">
        <v>8</v>
      </c>
      <c r="F19" s="25" t="s">
        <v>22</v>
      </c>
      <c r="G19" s="25" t="s">
        <v>7</v>
      </c>
      <c r="H19" s="26" t="s">
        <v>8</v>
      </c>
      <c r="I19" s="25" t="s">
        <v>22</v>
      </c>
      <c r="J19" s="79"/>
      <c r="K19" s="79"/>
    </row>
    <row r="20" spans="2:14" ht="15">
      <c r="B20" s="100" t="s">
        <v>23</v>
      </c>
      <c r="C20" s="101"/>
      <c r="D20" s="27">
        <v>23.342921561261424</v>
      </c>
      <c r="E20" s="27">
        <v>20.48565164812239</v>
      </c>
      <c r="F20" s="27">
        <v>19.85956918846712</v>
      </c>
      <c r="G20" s="28">
        <v>48.39248254864438</v>
      </c>
      <c r="H20" s="28">
        <v>29.72740032655467</v>
      </c>
      <c r="I20" s="28">
        <v>33.39988090895917</v>
      </c>
      <c r="J20" s="29">
        <v>-0.030561998730104012</v>
      </c>
      <c r="K20" s="29">
        <v>-0.14922521003433764</v>
      </c>
      <c r="N20" s="30"/>
    </row>
    <row r="21" spans="2:11" ht="15">
      <c r="B21" s="100" t="s">
        <v>24</v>
      </c>
      <c r="C21" s="101"/>
      <c r="D21" s="27">
        <v>0.06364425481868506</v>
      </c>
      <c r="E21" s="27">
        <v>0.017658663837332122</v>
      </c>
      <c r="F21" s="27">
        <v>0.05148131428182479</v>
      </c>
      <c r="G21" s="28">
        <v>0.13194164588831608</v>
      </c>
      <c r="H21" s="28">
        <v>0.025625065687014156</v>
      </c>
      <c r="I21" s="28">
        <v>0.08658142327922098</v>
      </c>
      <c r="J21" s="29">
        <v>1.9153572861491548</v>
      </c>
      <c r="K21" s="29">
        <v>-0.1911082244817076</v>
      </c>
    </row>
    <row r="22" spans="2:11" ht="15">
      <c r="B22" s="100" t="s">
        <v>25</v>
      </c>
      <c r="C22" s="101"/>
      <c r="D22" s="27">
        <v>11.25722087691626</v>
      </c>
      <c r="E22" s="27">
        <v>9.00405431236069</v>
      </c>
      <c r="F22" s="27">
        <v>5.816265567281172</v>
      </c>
      <c r="G22" s="28">
        <v>23.337475705546044</v>
      </c>
      <c r="H22" s="28">
        <v>13.066078233841305</v>
      </c>
      <c r="I22" s="28">
        <v>9.781812255770554</v>
      </c>
      <c r="J22" s="29">
        <v>-0.35403926214698067</v>
      </c>
      <c r="K22" s="29">
        <v>-0.4833302436831597</v>
      </c>
    </row>
    <row r="23" spans="2:16" ht="24" customHeight="1">
      <c r="B23" s="102" t="s">
        <v>26</v>
      </c>
      <c r="C23" s="103"/>
      <c r="D23" s="27">
        <v>0.03391986642239005</v>
      </c>
      <c r="E23" s="27">
        <v>0.0062169319062708814</v>
      </c>
      <c r="F23" s="27">
        <v>0.0529051885793747</v>
      </c>
      <c r="G23" s="28">
        <v>0.07031967012312389</v>
      </c>
      <c r="H23" s="28">
        <v>0.009021593589266378</v>
      </c>
      <c r="I23" s="28">
        <v>0.08897609919168298</v>
      </c>
      <c r="J23" s="29">
        <v>7.50985492152655</v>
      </c>
      <c r="K23" s="29">
        <v>0.5597109941580634</v>
      </c>
      <c r="P23" s="2"/>
    </row>
    <row r="24" spans="2:16" ht="15">
      <c r="B24" s="100" t="s">
        <v>27</v>
      </c>
      <c r="C24" s="101"/>
      <c r="D24" s="27">
        <v>0.02210894535012107</v>
      </c>
      <c r="E24" s="27">
        <v>0.004451293410075665</v>
      </c>
      <c r="F24" s="27">
        <v>0.06069886774631333</v>
      </c>
      <c r="G24" s="28">
        <v>0.04583431209400207</v>
      </c>
      <c r="H24" s="28">
        <v>0.006459417715638167</v>
      </c>
      <c r="I24" s="28">
        <v>0.10208353135942369</v>
      </c>
      <c r="J24" s="29">
        <v>0</v>
      </c>
      <c r="K24" s="29">
        <v>1.7454438366496272</v>
      </c>
      <c r="P24" s="2"/>
    </row>
    <row r="25" spans="2:11" ht="15">
      <c r="B25" s="100" t="s">
        <v>28</v>
      </c>
      <c r="C25" s="101"/>
      <c r="D25" s="27">
        <v>0.3247103284427016</v>
      </c>
      <c r="E25" s="27">
        <v>0.2072436983099442</v>
      </c>
      <c r="F25" s="27">
        <v>0.757977875014342</v>
      </c>
      <c r="G25" s="28">
        <v>0.6731607635869074</v>
      </c>
      <c r="H25" s="28">
        <v>0.30073812103409964</v>
      </c>
      <c r="I25" s="28">
        <v>1.2747693828024587</v>
      </c>
      <c r="J25" s="29">
        <v>2.6574230299670916</v>
      </c>
      <c r="K25" s="29">
        <v>1.3343201882415476</v>
      </c>
    </row>
    <row r="26" spans="2:11" ht="21.75" customHeight="1">
      <c r="B26" s="102" t="s">
        <v>29</v>
      </c>
      <c r="C26" s="103"/>
      <c r="D26" s="27">
        <v>2.93576424541432</v>
      </c>
      <c r="E26" s="27">
        <v>2.67</v>
      </c>
      <c r="F26" s="27">
        <v>2.130157806466418</v>
      </c>
      <c r="G26" s="28">
        <v>6.086167048126318</v>
      </c>
      <c r="H26" s="28">
        <v>3.874524483538986</v>
      </c>
      <c r="I26" s="28">
        <v>3.5825055608247864</v>
      </c>
      <c r="J26" s="29">
        <v>-0.202188087465761</v>
      </c>
      <c r="K26" s="29">
        <v>-0.27441114871749783</v>
      </c>
    </row>
    <row r="27" spans="2:11" ht="15">
      <c r="B27" s="100" t="s">
        <v>30</v>
      </c>
      <c r="C27" s="101"/>
      <c r="D27" s="27">
        <v>1.6502391417625966</v>
      </c>
      <c r="E27" s="27">
        <v>1.3682693004279038</v>
      </c>
      <c r="F27" s="27">
        <v>1.2937247176193907</v>
      </c>
      <c r="G27" s="28">
        <v>3.4211299840618943</v>
      </c>
      <c r="H27" s="28">
        <v>1.985540413701376</v>
      </c>
      <c r="I27" s="28">
        <v>2.1757899724510437</v>
      </c>
      <c r="J27" s="29">
        <v>-0.05448092914545444</v>
      </c>
      <c r="K27" s="29">
        <v>-0.21603803662202437</v>
      </c>
    </row>
    <row r="28" spans="2:11" ht="15">
      <c r="B28" s="100" t="s">
        <v>31</v>
      </c>
      <c r="C28" s="101"/>
      <c r="D28" s="27">
        <v>0.807753002583582</v>
      </c>
      <c r="E28" s="27">
        <v>0.8658222729828189</v>
      </c>
      <c r="F28" s="27">
        <v>1.1320970223030224</v>
      </c>
      <c r="G28" s="28">
        <v>1.6745621570357003</v>
      </c>
      <c r="H28" s="28">
        <v>1.256423069312849</v>
      </c>
      <c r="I28" s="28">
        <v>1.903964046927384</v>
      </c>
      <c r="J28" s="29">
        <v>0.30753973145420277</v>
      </c>
      <c r="K28" s="29">
        <v>0.4015386122763178</v>
      </c>
    </row>
    <row r="29" spans="2:11" ht="15">
      <c r="B29" s="100" t="s">
        <v>32</v>
      </c>
      <c r="C29" s="101"/>
      <c r="D29" s="27">
        <v>7.8</v>
      </c>
      <c r="E29" s="27">
        <v>34.28545479424001</v>
      </c>
      <c r="F29" s="27">
        <v>28.30568487116511</v>
      </c>
      <c r="G29" s="28">
        <v>16.17027084158306</v>
      </c>
      <c r="H29" s="28">
        <v>49.752746827547575</v>
      </c>
      <c r="I29" s="28">
        <v>47.60458269620772</v>
      </c>
      <c r="J29" s="29">
        <v>-0.1744112761216604</v>
      </c>
      <c r="K29" s="29">
        <v>2.6289339578416806</v>
      </c>
    </row>
    <row r="30" spans="2:11" ht="15">
      <c r="B30" s="31" t="s">
        <v>33</v>
      </c>
      <c r="C30" s="32"/>
      <c r="D30" s="16">
        <v>48.23666886235273</v>
      </c>
      <c r="E30" s="16">
        <v>68.91168222948549</v>
      </c>
      <c r="F30" s="16">
        <v>59.46</v>
      </c>
      <c r="G30" s="33">
        <v>100</v>
      </c>
      <c r="H30" s="33">
        <v>100</v>
      </c>
      <c r="I30" s="33">
        <v>100</v>
      </c>
      <c r="J30" s="34">
        <v>-0.13715645771075613</v>
      </c>
      <c r="K30" s="34">
        <v>0.23267218492375497</v>
      </c>
    </row>
    <row r="31" spans="2:11" ht="15">
      <c r="B31" s="20" t="s">
        <v>16</v>
      </c>
      <c r="C31" s="35"/>
      <c r="D31" s="36"/>
      <c r="E31" s="37"/>
      <c r="F31" s="37"/>
      <c r="G31" s="38"/>
      <c r="H31" s="38"/>
      <c r="I31" s="38"/>
      <c r="J31" s="39"/>
      <c r="K31" s="39"/>
    </row>
    <row r="32" spans="2:11" ht="15">
      <c r="B32" s="20" t="s">
        <v>17</v>
      </c>
      <c r="C32" s="35"/>
      <c r="D32" s="36"/>
      <c r="E32" s="37"/>
      <c r="F32" s="37"/>
      <c r="G32" s="38"/>
      <c r="H32" s="38"/>
      <c r="I32" s="38"/>
      <c r="J32" s="39"/>
      <c r="K32" s="39"/>
    </row>
    <row r="33" spans="2:10" ht="15">
      <c r="B33" s="22"/>
      <c r="C33" s="23"/>
      <c r="D33" s="23"/>
      <c r="E33" s="23"/>
      <c r="F33" s="23"/>
      <c r="G33" s="23"/>
      <c r="H33" s="23"/>
      <c r="I33" s="23"/>
      <c r="J33" s="23"/>
    </row>
    <row r="34" ht="15">
      <c r="D34" s="1" t="s">
        <v>34</v>
      </c>
    </row>
    <row r="35" spans="2:11" ht="24" customHeight="1">
      <c r="B35" s="104" t="s">
        <v>19</v>
      </c>
      <c r="C35" s="104"/>
      <c r="D35" s="105" t="s">
        <v>20</v>
      </c>
      <c r="E35" s="106"/>
      <c r="F35" s="107"/>
      <c r="G35" s="108" t="s">
        <v>21</v>
      </c>
      <c r="H35" s="108"/>
      <c r="I35" s="108"/>
      <c r="J35" s="99" t="s">
        <v>4</v>
      </c>
      <c r="K35" s="99"/>
    </row>
    <row r="36" spans="2:11" ht="15" customHeight="1">
      <c r="B36" s="104"/>
      <c r="C36" s="104"/>
      <c r="D36" s="24">
        <v>2019</v>
      </c>
      <c r="E36" s="105">
        <v>2020</v>
      </c>
      <c r="F36" s="107"/>
      <c r="G36" s="24">
        <v>2019</v>
      </c>
      <c r="H36" s="105">
        <v>2020</v>
      </c>
      <c r="I36" s="107"/>
      <c r="J36" s="78" t="s">
        <v>5</v>
      </c>
      <c r="K36" s="78" t="s">
        <v>6</v>
      </c>
    </row>
    <row r="37" spans="2:11" ht="15">
      <c r="B37" s="104"/>
      <c r="C37" s="104"/>
      <c r="D37" s="25" t="s">
        <v>7</v>
      </c>
      <c r="E37" s="26" t="s">
        <v>8</v>
      </c>
      <c r="F37" s="25" t="s">
        <v>22</v>
      </c>
      <c r="G37" s="25" t="s">
        <v>7</v>
      </c>
      <c r="H37" s="26" t="s">
        <v>8</v>
      </c>
      <c r="I37" s="25" t="s">
        <v>22</v>
      </c>
      <c r="J37" s="79"/>
      <c r="K37" s="79"/>
    </row>
    <row r="38" spans="2:11" ht="15">
      <c r="B38" s="100" t="s">
        <v>23</v>
      </c>
      <c r="C38" s="101"/>
      <c r="D38" s="28">
        <v>27.132034126035308</v>
      </c>
      <c r="E38" s="28">
        <v>20.659582881458984</v>
      </c>
      <c r="F38" s="28">
        <v>39.87332085379316</v>
      </c>
      <c r="G38" s="28">
        <v>11.22106951650101</v>
      </c>
      <c r="H38" s="28">
        <v>8.169408223671445</v>
      </c>
      <c r="I38" s="28">
        <v>13.30974058808771</v>
      </c>
      <c r="J38" s="40">
        <v>0.930015774402571</v>
      </c>
      <c r="K38" s="40">
        <v>0.46960307762297826</v>
      </c>
    </row>
    <row r="39" spans="2:11" ht="15">
      <c r="B39" s="100" t="s">
        <v>24</v>
      </c>
      <c r="C39" s="101"/>
      <c r="D39" s="28">
        <v>1.8092819395246695</v>
      </c>
      <c r="E39" s="28">
        <v>10.791709377330832</v>
      </c>
      <c r="F39" s="28">
        <v>10.800080803000412</v>
      </c>
      <c r="G39" s="28">
        <v>0.7482696772401102</v>
      </c>
      <c r="H39" s="28">
        <v>4.26736008371979</v>
      </c>
      <c r="I39" s="28">
        <v>3.6050740379866526</v>
      </c>
      <c r="J39" s="40">
        <v>0.0007757274938449132</v>
      </c>
      <c r="K39" s="40">
        <v>4.9692635885360055</v>
      </c>
    </row>
    <row r="40" spans="2:11" ht="15">
      <c r="B40" s="100" t="s">
        <v>25</v>
      </c>
      <c r="C40" s="101"/>
      <c r="D40" s="28">
        <v>5.388173749589168</v>
      </c>
      <c r="E40" s="28">
        <v>3.9863736533768788</v>
      </c>
      <c r="F40" s="28">
        <v>5.876044368232292</v>
      </c>
      <c r="G40" s="28">
        <v>2.228401745710206</v>
      </c>
      <c r="H40" s="28">
        <v>1.5763296816486556</v>
      </c>
      <c r="I40" s="28">
        <v>1.9614274545137498</v>
      </c>
      <c r="J40" s="40">
        <v>0.4740325115420785</v>
      </c>
      <c r="K40" s="40">
        <v>0.09054470796906333</v>
      </c>
    </row>
    <row r="41" spans="2:11" ht="26.25" customHeight="1">
      <c r="B41" s="102" t="s">
        <v>26</v>
      </c>
      <c r="C41" s="103"/>
      <c r="D41" s="28">
        <v>50.98077336087836</v>
      </c>
      <c r="E41" s="28">
        <v>29.563442245791038</v>
      </c>
      <c r="F41" s="28">
        <v>42.56127660491929</v>
      </c>
      <c r="G41" s="28">
        <v>21.084257790257745</v>
      </c>
      <c r="H41" s="28">
        <v>11.690256748578905</v>
      </c>
      <c r="I41" s="28">
        <v>14.206981976406736</v>
      </c>
      <c r="J41" s="40">
        <v>0.439659030604894</v>
      </c>
      <c r="K41" s="40">
        <v>-0.1651504322298104</v>
      </c>
    </row>
    <row r="42" spans="2:11" ht="15">
      <c r="B42" s="100" t="s">
        <v>27</v>
      </c>
      <c r="C42" s="101"/>
      <c r="D42" s="41">
        <v>12.74708753106958</v>
      </c>
      <c r="E42" s="41">
        <v>3.649371620933842</v>
      </c>
      <c r="F42" s="28">
        <v>13.340459630984464</v>
      </c>
      <c r="G42" s="28">
        <v>5.271847833251869</v>
      </c>
      <c r="H42" s="28">
        <v>1.4430691414416739</v>
      </c>
      <c r="I42" s="28">
        <v>4.453054152808754</v>
      </c>
      <c r="J42" s="40">
        <v>2.6555497813540727</v>
      </c>
      <c r="K42" s="40">
        <v>0.0465496215091179</v>
      </c>
    </row>
    <row r="43" spans="2:11" ht="15">
      <c r="B43" s="100" t="s">
        <v>28</v>
      </c>
      <c r="C43" s="101"/>
      <c r="D43" s="41">
        <v>36.266935252313274</v>
      </c>
      <c r="E43" s="41">
        <v>39.40622671603185</v>
      </c>
      <c r="F43" s="28">
        <v>36.298012259678195</v>
      </c>
      <c r="G43" s="28">
        <v>14.999015544733684</v>
      </c>
      <c r="H43" s="28">
        <v>15.582383944775827</v>
      </c>
      <c r="I43" s="28">
        <v>12.116300240229053</v>
      </c>
      <c r="J43" s="40">
        <v>-0.07887622630687263</v>
      </c>
      <c r="K43" s="40">
        <v>0.0008568964305561977</v>
      </c>
    </row>
    <row r="44" spans="2:11" ht="22.5" customHeight="1">
      <c r="B44" s="102" t="s">
        <v>29</v>
      </c>
      <c r="C44" s="103"/>
      <c r="D44" s="28">
        <v>42.34883624397719</v>
      </c>
      <c r="E44" s="28">
        <v>36.46676242653439</v>
      </c>
      <c r="F44" s="28">
        <v>38.87321556594244</v>
      </c>
      <c r="G44" s="28">
        <v>17.514323962190318</v>
      </c>
      <c r="H44" s="28">
        <v>14.420033093957812</v>
      </c>
      <c r="I44" s="28">
        <v>12.975904788684971</v>
      </c>
      <c r="J44" s="40">
        <v>0.0659903149959109</v>
      </c>
      <c r="K44" s="40">
        <v>-0.0820712205174009</v>
      </c>
    </row>
    <row r="45" spans="2:11" ht="15">
      <c r="B45" s="100" t="s">
        <v>30</v>
      </c>
      <c r="C45" s="101"/>
      <c r="D45" s="28">
        <v>51.92556480606701</v>
      </c>
      <c r="E45" s="28">
        <v>36.400907630774526</v>
      </c>
      <c r="F45" s="28">
        <v>67.72211847215382</v>
      </c>
      <c r="G45" s="28">
        <v>21.474997770747606</v>
      </c>
      <c r="H45" s="28">
        <v>14.393992165971234</v>
      </c>
      <c r="I45" s="28">
        <v>22.605687453152356</v>
      </c>
      <c r="J45" s="40">
        <v>0.8604513700339524</v>
      </c>
      <c r="K45" s="40">
        <v>0.30421534604552125</v>
      </c>
    </row>
    <row r="46" spans="2:11" ht="15">
      <c r="B46" s="100" t="s">
        <v>31</v>
      </c>
      <c r="C46" s="101"/>
      <c r="D46" s="28">
        <v>13.196244409767884</v>
      </c>
      <c r="E46" s="28">
        <v>32.77052957322859</v>
      </c>
      <c r="F46" s="28">
        <v>19.399431228457157</v>
      </c>
      <c r="G46" s="28">
        <v>5.457606871305414</v>
      </c>
      <c r="H46" s="28">
        <v>12.958433639522532</v>
      </c>
      <c r="I46" s="28">
        <v>6.4755428361229574</v>
      </c>
      <c r="J46" s="40">
        <v>-0.40802204050113244</v>
      </c>
      <c r="K46" s="40">
        <v>0.47007213765286604</v>
      </c>
    </row>
    <row r="47" spans="2:11" ht="15">
      <c r="B47" s="100" t="s">
        <v>32</v>
      </c>
      <c r="C47" s="101"/>
      <c r="D47" s="28">
        <v>0.0005060489851903522</v>
      </c>
      <c r="E47" s="28">
        <v>39.194682885360756</v>
      </c>
      <c r="F47" s="28">
        <v>24.832368040030236</v>
      </c>
      <c r="G47" s="28">
        <v>0.00020928806204496305</v>
      </c>
      <c r="H47" s="28">
        <v>15.498733276712128</v>
      </c>
      <c r="I47" s="28">
        <v>8.289060698321062</v>
      </c>
      <c r="J47" s="40">
        <v>0</v>
      </c>
      <c r="K47" s="40">
        <v>0</v>
      </c>
    </row>
    <row r="48" spans="2:11" ht="15">
      <c r="B48" s="42" t="s">
        <v>35</v>
      </c>
      <c r="C48" s="43"/>
      <c r="D48" s="16">
        <v>241.7954374682076</v>
      </c>
      <c r="E48" s="16">
        <v>252.88958901082168</v>
      </c>
      <c r="F48" s="16">
        <v>299.58</v>
      </c>
      <c r="G48" s="33">
        <v>100</v>
      </c>
      <c r="H48" s="33">
        <v>100</v>
      </c>
      <c r="I48" s="33">
        <v>100</v>
      </c>
      <c r="J48" s="44">
        <v>0.18462765182152396</v>
      </c>
      <c r="K48" s="44">
        <v>0.23898119475223822</v>
      </c>
    </row>
    <row r="49" ht="15">
      <c r="B49" s="20" t="s">
        <v>16</v>
      </c>
    </row>
    <row r="50" ht="15">
      <c r="B50" s="20" t="s">
        <v>17</v>
      </c>
    </row>
    <row r="51" ht="15">
      <c r="D51" s="1" t="s">
        <v>36</v>
      </c>
    </row>
    <row r="52" spans="2:9" ht="15">
      <c r="B52" s="22"/>
      <c r="C52" s="23"/>
      <c r="D52" s="23"/>
      <c r="E52" s="23"/>
      <c r="F52" s="23"/>
      <c r="G52" s="23"/>
      <c r="H52" s="23"/>
      <c r="I52" s="23"/>
    </row>
    <row r="53" spans="2:11" ht="24" customHeight="1">
      <c r="B53" s="104" t="s">
        <v>19</v>
      </c>
      <c r="C53" s="104"/>
      <c r="D53" s="105" t="s">
        <v>20</v>
      </c>
      <c r="E53" s="106"/>
      <c r="F53" s="107"/>
      <c r="G53" s="108" t="s">
        <v>21</v>
      </c>
      <c r="H53" s="108"/>
      <c r="I53" s="108"/>
      <c r="J53" s="99" t="s">
        <v>4</v>
      </c>
      <c r="K53" s="99"/>
    </row>
    <row r="54" spans="2:11" ht="15" customHeight="1">
      <c r="B54" s="104"/>
      <c r="C54" s="104"/>
      <c r="D54" s="24">
        <v>2019</v>
      </c>
      <c r="E54" s="105">
        <v>2020</v>
      </c>
      <c r="F54" s="107"/>
      <c r="G54" s="24">
        <v>2019</v>
      </c>
      <c r="H54" s="105">
        <v>2020</v>
      </c>
      <c r="I54" s="107"/>
      <c r="J54" s="78" t="s">
        <v>5</v>
      </c>
      <c r="K54" s="78" t="s">
        <v>6</v>
      </c>
    </row>
    <row r="55" spans="2:11" ht="15">
      <c r="B55" s="104"/>
      <c r="C55" s="104"/>
      <c r="D55" s="25" t="s">
        <v>7</v>
      </c>
      <c r="E55" s="26" t="s">
        <v>8</v>
      </c>
      <c r="F55" s="25" t="s">
        <v>22</v>
      </c>
      <c r="G55" s="25" t="s">
        <v>7</v>
      </c>
      <c r="H55" s="26" t="s">
        <v>8</v>
      </c>
      <c r="I55" s="25" t="s">
        <v>22</v>
      </c>
      <c r="J55" s="79"/>
      <c r="K55" s="79"/>
    </row>
    <row r="56" spans="2:11" ht="15">
      <c r="B56" s="100" t="s">
        <v>23</v>
      </c>
      <c r="C56" s="101"/>
      <c r="D56" s="45">
        <v>6.147403672522777</v>
      </c>
      <c r="E56" s="45">
        <v>7.981711426200176</v>
      </c>
      <c r="F56" s="45">
        <v>6.425731552959745</v>
      </c>
      <c r="G56" s="45">
        <v>20.853534892845264</v>
      </c>
      <c r="H56" s="45">
        <v>28.359145185578765</v>
      </c>
      <c r="I56" s="45">
        <v>13.339695978741425</v>
      </c>
      <c r="J56" s="29">
        <v>-0.1949431381511597</v>
      </c>
      <c r="K56" s="29">
        <v>0.04527567982578051</v>
      </c>
    </row>
    <row r="57" spans="2:11" ht="15">
      <c r="B57" s="100" t="s">
        <v>24</v>
      </c>
      <c r="C57" s="101"/>
      <c r="D57" s="45">
        <v>0.3826196295732902</v>
      </c>
      <c r="E57" s="45">
        <v>0.28735439436073207</v>
      </c>
      <c r="F57" s="45">
        <v>0.31797526089620914</v>
      </c>
      <c r="G57" s="45">
        <v>1.297941736225648</v>
      </c>
      <c r="H57" s="45">
        <v>1.0209746449414774</v>
      </c>
      <c r="I57" s="45">
        <v>0.6601105686032991</v>
      </c>
      <c r="J57" s="29">
        <v>0.10656133031686643</v>
      </c>
      <c r="K57" s="29">
        <v>-0.16895204448651668</v>
      </c>
    </row>
    <row r="58" spans="2:11" ht="15">
      <c r="B58" s="100" t="s">
        <v>25</v>
      </c>
      <c r="C58" s="101"/>
      <c r="D58" s="45">
        <v>1.4035410212494772</v>
      </c>
      <c r="E58" s="45">
        <v>1.0860134676324127</v>
      </c>
      <c r="F58" s="45">
        <v>0.9670259966616382</v>
      </c>
      <c r="G58" s="45">
        <v>4.761163121756457</v>
      </c>
      <c r="H58" s="45">
        <v>3.858622788714816</v>
      </c>
      <c r="I58" s="45">
        <v>2.007527499816563</v>
      </c>
      <c r="J58" s="29">
        <v>-0.10956353168453392</v>
      </c>
      <c r="K58" s="29">
        <v>-0.31100980874733486</v>
      </c>
    </row>
    <row r="59" spans="2:11" ht="22.5" customHeight="1">
      <c r="B59" s="102" t="s">
        <v>26</v>
      </c>
      <c r="C59" s="103"/>
      <c r="D59" s="45">
        <v>11.83</v>
      </c>
      <c r="E59" s="45">
        <v>10.473030307831602</v>
      </c>
      <c r="F59" s="45">
        <v>30.407105566362883</v>
      </c>
      <c r="G59" s="45">
        <v>40.13032670768465</v>
      </c>
      <c r="H59" s="45">
        <v>37.210840028346865</v>
      </c>
      <c r="I59" s="45">
        <v>63.12457040972157</v>
      </c>
      <c r="J59" s="29">
        <v>1.9033722497322314</v>
      </c>
      <c r="K59" s="29">
        <v>1.5703385939444532</v>
      </c>
    </row>
    <row r="60" spans="2:11" ht="15">
      <c r="B60" s="100" t="s">
        <v>27</v>
      </c>
      <c r="C60" s="101"/>
      <c r="D60" s="45">
        <v>3.136152063752944</v>
      </c>
      <c r="E60" s="45">
        <v>2.8931223458147404</v>
      </c>
      <c r="F60" s="45">
        <v>2.7728568187324183</v>
      </c>
      <c r="G60" s="45">
        <v>10.638614279237963</v>
      </c>
      <c r="H60" s="45">
        <v>10.27930881781603</v>
      </c>
      <c r="I60" s="45">
        <v>5.75639779682877</v>
      </c>
      <c r="J60" s="29">
        <v>-0.04156945773700205</v>
      </c>
      <c r="K60" s="29">
        <v>-0.11584108092825718</v>
      </c>
    </row>
    <row r="61" spans="2:11" ht="15">
      <c r="B61" s="100" t="s">
        <v>28</v>
      </c>
      <c r="C61" s="101"/>
      <c r="D61" s="45">
        <v>1.1737625404438925</v>
      </c>
      <c r="E61" s="45">
        <v>0.9697303326219577</v>
      </c>
      <c r="F61" s="45">
        <v>1.4463150501232773</v>
      </c>
      <c r="G61" s="45">
        <v>3.981696891399436</v>
      </c>
      <c r="H61" s="45">
        <v>3.445466996390504</v>
      </c>
      <c r="I61" s="45">
        <v>3.002522420849652</v>
      </c>
      <c r="J61" s="29">
        <v>0.4914610809509583</v>
      </c>
      <c r="K61" s="29">
        <v>0.23220413012695995</v>
      </c>
    </row>
    <row r="62" spans="2:11" ht="22.5" customHeight="1">
      <c r="B62" s="102" t="s">
        <v>29</v>
      </c>
      <c r="C62" s="103"/>
      <c r="D62" s="45">
        <v>0.8362556164284248</v>
      </c>
      <c r="E62" s="45">
        <v>1.1672302485503037</v>
      </c>
      <c r="F62" s="45">
        <v>1.0158388846349016</v>
      </c>
      <c r="G62" s="45">
        <v>2.836788765715039</v>
      </c>
      <c r="H62" s="45">
        <v>4.147187278029147</v>
      </c>
      <c r="I62" s="45">
        <v>2.1088621229705242</v>
      </c>
      <c r="J62" s="29">
        <v>-0.12970137134762372</v>
      </c>
      <c r="K62" s="29">
        <v>0.21474686050356384</v>
      </c>
    </row>
    <row r="63" spans="2:11" ht="15">
      <c r="B63" s="100" t="s">
        <v>30</v>
      </c>
      <c r="C63" s="101"/>
      <c r="D63" s="45">
        <v>3.424996109695523</v>
      </c>
      <c r="E63" s="45">
        <v>1.9007439339067442</v>
      </c>
      <c r="F63" s="45">
        <v>3.665172935978749</v>
      </c>
      <c r="G63" s="45">
        <v>11.618445718903658</v>
      </c>
      <c r="H63" s="45">
        <v>6.75337284248713</v>
      </c>
      <c r="I63" s="45">
        <v>7.6088290138649555</v>
      </c>
      <c r="J63" s="29">
        <v>0.9282833792584775</v>
      </c>
      <c r="K63" s="29">
        <v>0.07012470046413477</v>
      </c>
    </row>
    <row r="64" spans="2:11" ht="15">
      <c r="B64" s="100" t="s">
        <v>31</v>
      </c>
      <c r="C64" s="101"/>
      <c r="D64" s="45">
        <v>1.145737105998103</v>
      </c>
      <c r="E64" s="45">
        <v>1.3910635430813347</v>
      </c>
      <c r="F64" s="45">
        <v>1.1521723567171716</v>
      </c>
      <c r="G64" s="45">
        <v>3.8866275895875733</v>
      </c>
      <c r="H64" s="45">
        <v>4.942470464556709</v>
      </c>
      <c r="I64" s="45">
        <v>2.3918878071770218</v>
      </c>
      <c r="J64" s="29">
        <v>-0.1717327634329321</v>
      </c>
      <c r="K64" s="29">
        <v>0.005616690500271915</v>
      </c>
    </row>
    <row r="65" spans="2:11" ht="15">
      <c r="B65" s="100" t="s">
        <v>32</v>
      </c>
      <c r="C65" s="101"/>
      <c r="D65" s="45">
        <v>0</v>
      </c>
      <c r="E65" s="45">
        <v>0</v>
      </c>
      <c r="F65" s="45">
        <v>0</v>
      </c>
      <c r="G65" s="45">
        <v>0</v>
      </c>
      <c r="H65" s="45">
        <v>0</v>
      </c>
      <c r="I65" s="45">
        <v>0</v>
      </c>
      <c r="J65" s="29">
        <v>0</v>
      </c>
      <c r="K65" s="29">
        <v>0</v>
      </c>
    </row>
    <row r="66" spans="2:11" ht="15">
      <c r="B66" s="46" t="s">
        <v>37</v>
      </c>
      <c r="C66" s="47"/>
      <c r="D66" s="13">
        <v>29.47895262894694</v>
      </c>
      <c r="E66" s="13">
        <v>28.145105834357263</v>
      </c>
      <c r="F66" s="13">
        <v>48.17</v>
      </c>
      <c r="G66" s="13">
        <v>100</v>
      </c>
      <c r="H66" s="13">
        <v>100</v>
      </c>
      <c r="I66" s="13">
        <v>100</v>
      </c>
      <c r="J66" s="34">
        <v>0.7114876129262222</v>
      </c>
      <c r="K66" s="34">
        <v>0.6340471999232205</v>
      </c>
    </row>
    <row r="67" ht="15">
      <c r="B67" s="20" t="s">
        <v>16</v>
      </c>
    </row>
    <row r="68" ht="15">
      <c r="B68" s="20" t="s">
        <v>17</v>
      </c>
    </row>
    <row r="70" ht="15">
      <c r="D70" s="1" t="s">
        <v>38</v>
      </c>
    </row>
    <row r="72" spans="2:12" s="49" customFormat="1" ht="15">
      <c r="B72" s="110" t="s">
        <v>39</v>
      </c>
      <c r="C72" s="111" t="s">
        <v>40</v>
      </c>
      <c r="D72" s="109" t="s">
        <v>41</v>
      </c>
      <c r="E72" s="109"/>
      <c r="F72" s="109"/>
      <c r="G72" s="109"/>
      <c r="H72" s="109"/>
      <c r="I72" s="109"/>
      <c r="J72" s="109"/>
      <c r="K72" s="109"/>
      <c r="L72" s="48"/>
    </row>
    <row r="73" spans="2:12" s="49" customFormat="1" ht="17.25" customHeight="1">
      <c r="B73" s="110"/>
      <c r="C73" s="112"/>
      <c r="D73" s="105" t="s">
        <v>20</v>
      </c>
      <c r="E73" s="106"/>
      <c r="F73" s="107"/>
      <c r="G73" s="108" t="s">
        <v>21</v>
      </c>
      <c r="H73" s="108"/>
      <c r="I73" s="108"/>
      <c r="J73" s="99" t="s">
        <v>4</v>
      </c>
      <c r="K73" s="99"/>
      <c r="L73" s="48"/>
    </row>
    <row r="74" spans="2:12" s="49" customFormat="1" ht="15" customHeight="1">
      <c r="B74" s="110"/>
      <c r="C74" s="112"/>
      <c r="D74" s="24">
        <v>2019</v>
      </c>
      <c r="E74" s="105">
        <v>2020</v>
      </c>
      <c r="F74" s="107"/>
      <c r="G74" s="24">
        <v>2019</v>
      </c>
      <c r="H74" s="105">
        <v>2020</v>
      </c>
      <c r="I74" s="107"/>
      <c r="J74" s="78" t="s">
        <v>5</v>
      </c>
      <c r="K74" s="78" t="s">
        <v>6</v>
      </c>
      <c r="L74" s="48"/>
    </row>
    <row r="75" spans="2:12" s="49" customFormat="1" ht="12.75" customHeight="1">
      <c r="B75" s="110"/>
      <c r="C75" s="113"/>
      <c r="D75" s="25" t="s">
        <v>7</v>
      </c>
      <c r="E75" s="26" t="s">
        <v>8</v>
      </c>
      <c r="F75" s="25" t="s">
        <v>22</v>
      </c>
      <c r="G75" s="25" t="s">
        <v>7</v>
      </c>
      <c r="H75" s="26" t="s">
        <v>8</v>
      </c>
      <c r="I75" s="25" t="s">
        <v>22</v>
      </c>
      <c r="J75" s="79"/>
      <c r="K75" s="79"/>
      <c r="L75" s="48"/>
    </row>
    <row r="76" spans="2:11" ht="21.75" customHeight="1">
      <c r="B76" s="50">
        <v>1</v>
      </c>
      <c r="C76" s="51" t="s">
        <v>42</v>
      </c>
      <c r="D76" s="27">
        <v>3.815466000041875</v>
      </c>
      <c r="E76" s="27">
        <v>37.504873112569804</v>
      </c>
      <c r="F76" s="27">
        <v>31.69224297768192</v>
      </c>
      <c r="G76" s="28">
        <v>7.909887000965217</v>
      </c>
      <c r="H76" s="28">
        <v>54.424550234709635</v>
      </c>
      <c r="I76" s="28">
        <v>53.300105916047634</v>
      </c>
      <c r="J76" s="52">
        <v>-0.15498333023128597</v>
      </c>
      <c r="K76" s="52">
        <v>7.306257473486619</v>
      </c>
    </row>
    <row r="77" spans="2:11" ht="15">
      <c r="B77" s="50">
        <v>2</v>
      </c>
      <c r="C77" s="51" t="s">
        <v>43</v>
      </c>
      <c r="D77" s="27">
        <v>5.7018404630104325</v>
      </c>
      <c r="E77" s="27">
        <v>5.650948707667766</v>
      </c>
      <c r="F77" s="27">
        <v>6.175798146448985</v>
      </c>
      <c r="G77" s="28">
        <v>11.820551869535393</v>
      </c>
      <c r="H77" s="28">
        <v>8.200276825124252</v>
      </c>
      <c r="I77" s="28">
        <v>10.386475187435225</v>
      </c>
      <c r="J77" s="52">
        <v>0.092878110549659</v>
      </c>
      <c r="K77" s="52">
        <v>0.0831236311351149</v>
      </c>
    </row>
    <row r="78" spans="2:11" ht="15">
      <c r="B78" s="50">
        <v>3</v>
      </c>
      <c r="C78" s="51" t="s">
        <v>44</v>
      </c>
      <c r="D78" s="27">
        <v>2.553490248178141</v>
      </c>
      <c r="E78" s="27">
        <v>0.718841546132704</v>
      </c>
      <c r="F78" s="27">
        <v>2.7394517529087548</v>
      </c>
      <c r="G78" s="28">
        <v>5.293670372356628</v>
      </c>
      <c r="H78" s="28">
        <v>1.0431345207026896</v>
      </c>
      <c r="I78" s="28">
        <v>4.607217882456702</v>
      </c>
      <c r="J78" s="52">
        <v>2.8109257424626226</v>
      </c>
      <c r="K78" s="52">
        <v>0.07282640098715598</v>
      </c>
    </row>
    <row r="79" spans="2:11" ht="15">
      <c r="B79" s="50">
        <v>4</v>
      </c>
      <c r="C79" s="51" t="s">
        <v>45</v>
      </c>
      <c r="D79" s="27">
        <v>0.05215121609793135</v>
      </c>
      <c r="E79" s="27">
        <v>2.5737867673370842</v>
      </c>
      <c r="F79" s="27">
        <v>2.13791754334596</v>
      </c>
      <c r="G79" s="28">
        <v>0.10811529346429188</v>
      </c>
      <c r="H79" s="28">
        <v>3.7349063091596224</v>
      </c>
      <c r="I79" s="28">
        <v>3.595555908755399</v>
      </c>
      <c r="J79" s="52">
        <v>-0.16934939192421417</v>
      </c>
      <c r="K79" s="52">
        <v>39.99458657553267</v>
      </c>
    </row>
    <row r="80" spans="2:11" ht="15">
      <c r="B80" s="50">
        <v>5</v>
      </c>
      <c r="C80" s="51" t="s">
        <v>46</v>
      </c>
      <c r="D80" s="27">
        <v>2.989164070332166</v>
      </c>
      <c r="E80" s="27">
        <v>1.5498916046907671</v>
      </c>
      <c r="F80" s="27">
        <v>1.0832859282233938</v>
      </c>
      <c r="G80" s="28">
        <v>6.196870847076919</v>
      </c>
      <c r="H80" s="28">
        <v>2.24909849033929</v>
      </c>
      <c r="I80" s="28">
        <v>1.821873407708365</v>
      </c>
      <c r="J80" s="52">
        <v>-0.3010569739555884</v>
      </c>
      <c r="K80" s="52">
        <v>-0.6375956947378216</v>
      </c>
    </row>
    <row r="81" spans="2:11" ht="13.5" customHeight="1">
      <c r="B81" s="50">
        <v>6</v>
      </c>
      <c r="C81" s="51" t="s">
        <v>47</v>
      </c>
      <c r="D81" s="27">
        <v>0.5174470544453008</v>
      </c>
      <c r="E81" s="27">
        <v>1.388219209295307</v>
      </c>
      <c r="F81" s="27">
        <v>0.9593894021691501</v>
      </c>
      <c r="G81" s="28">
        <v>1.072725514943576</v>
      </c>
      <c r="H81" s="28">
        <v>2.0144903801250185</v>
      </c>
      <c r="I81" s="28">
        <v>1.6135038717947363</v>
      </c>
      <c r="J81" s="52">
        <v>-0.3089064063188126</v>
      </c>
      <c r="K81" s="52">
        <v>0.8540822561983816</v>
      </c>
    </row>
    <row r="82" spans="2:11" ht="14.25" customHeight="1">
      <c r="B82" s="50">
        <v>7</v>
      </c>
      <c r="C82" s="51" t="s">
        <v>48</v>
      </c>
      <c r="D82" s="27">
        <v>1.035661661551315</v>
      </c>
      <c r="E82" s="27">
        <v>0.8779127085095604</v>
      </c>
      <c r="F82" s="27">
        <v>0.9434541256768582</v>
      </c>
      <c r="G82" s="28">
        <v>2.1470422522472687</v>
      </c>
      <c r="H82" s="28">
        <v>1.273967896453302</v>
      </c>
      <c r="I82" s="28">
        <v>1.5867038776940094</v>
      </c>
      <c r="J82" s="52">
        <v>0.07465596127269647</v>
      </c>
      <c r="K82" s="52">
        <v>-0.08903248937142216</v>
      </c>
    </row>
    <row r="83" spans="2:11" ht="15">
      <c r="B83" s="50">
        <v>8</v>
      </c>
      <c r="C83" s="51" t="s">
        <v>49</v>
      </c>
      <c r="D83" s="27">
        <v>10.263141600306257</v>
      </c>
      <c r="E83" s="27">
        <v>1.50332757981418</v>
      </c>
      <c r="F83" s="27">
        <v>0.718332229901145</v>
      </c>
      <c r="G83" s="28">
        <v>21.2766383798039</v>
      </c>
      <c r="H83" s="28">
        <v>2.181527908153352</v>
      </c>
      <c r="I83" s="28">
        <v>1.2080932221680878</v>
      </c>
      <c r="J83" s="52">
        <v>-0.5221718542608424</v>
      </c>
      <c r="K83" s="52">
        <v>-0.9300085433996439</v>
      </c>
    </row>
    <row r="84" spans="2:11" ht="15">
      <c r="B84" s="50">
        <v>9</v>
      </c>
      <c r="C84" s="51" t="s">
        <v>50</v>
      </c>
      <c r="D84" s="27">
        <v>2.501600731220074</v>
      </c>
      <c r="E84" s="27">
        <v>1.4522615929854064</v>
      </c>
      <c r="F84" s="27">
        <v>0.6555935506368922</v>
      </c>
      <c r="G84" s="28">
        <v>5.18609761042703</v>
      </c>
      <c r="H84" s="28">
        <v>2.1074243814701448</v>
      </c>
      <c r="I84" s="28">
        <v>1.1025791298972287</v>
      </c>
      <c r="J84" s="52">
        <v>-0.5485706199189693</v>
      </c>
      <c r="K84" s="52">
        <v>-0.7379303809536593</v>
      </c>
    </row>
    <row r="85" spans="2:11" ht="24" customHeight="1">
      <c r="B85" s="50">
        <v>10</v>
      </c>
      <c r="C85" s="51" t="s">
        <v>51</v>
      </c>
      <c r="D85" s="27">
        <v>1.452227926795924</v>
      </c>
      <c r="E85" s="27">
        <v>0.046671322942939054</v>
      </c>
      <c r="F85" s="27">
        <v>0.4636264388445694</v>
      </c>
      <c r="G85" s="28">
        <v>3.0106306282052246</v>
      </c>
      <c r="H85" s="28">
        <v>0.06772628592568246</v>
      </c>
      <c r="I85" s="28">
        <v>0.7797282859814487</v>
      </c>
      <c r="J85" s="52">
        <v>0</v>
      </c>
      <c r="K85" s="52">
        <v>-0.6807481592318111</v>
      </c>
    </row>
    <row r="86" spans="2:11" ht="15">
      <c r="B86" s="114" t="s">
        <v>52</v>
      </c>
      <c r="C86" s="114"/>
      <c r="D86" s="45">
        <v>17.354477890373314</v>
      </c>
      <c r="E86" s="45">
        <v>15.644948077539972</v>
      </c>
      <c r="F86" s="45">
        <v>11.890907904162361</v>
      </c>
      <c r="G86" s="28">
        <v>35.977770230974556</v>
      </c>
      <c r="H86" s="28">
        <v>22.702896767837007</v>
      </c>
      <c r="I86" s="28">
        <v>19.99816331006115</v>
      </c>
      <c r="J86" s="52">
        <v>-0.23995222961250628</v>
      </c>
      <c r="K86" s="52">
        <v>-0.3148219163217606</v>
      </c>
    </row>
    <row r="87" spans="2:12" s="49" customFormat="1" ht="15">
      <c r="B87" s="114" t="s">
        <v>53</v>
      </c>
      <c r="C87" s="114"/>
      <c r="D87" s="13">
        <v>48.23666886235273</v>
      </c>
      <c r="E87" s="13">
        <v>68.91168222948549</v>
      </c>
      <c r="F87" s="13">
        <v>59.46</v>
      </c>
      <c r="G87" s="33">
        <v>100</v>
      </c>
      <c r="H87" s="33">
        <v>100</v>
      </c>
      <c r="I87" s="33">
        <v>100</v>
      </c>
      <c r="J87" s="53">
        <v>-0.13715645771075613</v>
      </c>
      <c r="K87" s="53">
        <v>0.23267218492375497</v>
      </c>
      <c r="L87" s="48"/>
    </row>
    <row r="88" spans="2:12" s="49" customFormat="1" ht="15">
      <c r="B88" s="20" t="s">
        <v>16</v>
      </c>
      <c r="C88" s="54"/>
      <c r="D88" s="55"/>
      <c r="E88" s="55"/>
      <c r="F88" s="55"/>
      <c r="G88" s="55"/>
      <c r="H88" s="55"/>
      <c r="I88" s="55"/>
      <c r="J88" s="56"/>
      <c r="K88" s="56"/>
      <c r="L88" s="48"/>
    </row>
    <row r="89" spans="2:16" s="57" customFormat="1" ht="15">
      <c r="B89" s="20" t="s">
        <v>17</v>
      </c>
      <c r="K89" s="58"/>
      <c r="L89" s="59"/>
      <c r="M89" s="60"/>
      <c r="N89" s="61"/>
      <c r="O89" s="61"/>
      <c r="P89" s="61"/>
    </row>
    <row r="90" spans="11:16" s="57" customFormat="1" ht="15">
      <c r="K90" s="58"/>
      <c r="L90" s="59"/>
      <c r="M90" s="60"/>
      <c r="N90" s="61"/>
      <c r="O90" s="61"/>
      <c r="P90" s="61"/>
    </row>
    <row r="91" spans="2:16" s="57" customFormat="1" ht="15">
      <c r="B91" s="115" t="s">
        <v>39</v>
      </c>
      <c r="C91" s="116" t="s">
        <v>40</v>
      </c>
      <c r="D91" s="109" t="s">
        <v>54</v>
      </c>
      <c r="E91" s="109"/>
      <c r="F91" s="109"/>
      <c r="G91" s="109"/>
      <c r="H91" s="109"/>
      <c r="I91" s="109"/>
      <c r="J91" s="109"/>
      <c r="K91" s="109"/>
      <c r="L91" s="59"/>
      <c r="M91" s="60"/>
      <c r="N91" s="61"/>
      <c r="O91" s="61"/>
      <c r="P91" s="61"/>
    </row>
    <row r="92" spans="2:16" s="57" customFormat="1" ht="15" customHeight="1">
      <c r="B92" s="115"/>
      <c r="C92" s="117"/>
      <c r="D92" s="105" t="s">
        <v>20</v>
      </c>
      <c r="E92" s="106"/>
      <c r="F92" s="107"/>
      <c r="G92" s="108" t="s">
        <v>21</v>
      </c>
      <c r="H92" s="108"/>
      <c r="I92" s="108"/>
      <c r="J92" s="99" t="s">
        <v>4</v>
      </c>
      <c r="K92" s="99"/>
      <c r="L92" s="59"/>
      <c r="M92" s="60"/>
      <c r="N92" s="61"/>
      <c r="O92" s="61"/>
      <c r="P92" s="61"/>
    </row>
    <row r="93" spans="2:16" s="57" customFormat="1" ht="15" customHeight="1">
      <c r="B93" s="115"/>
      <c r="C93" s="117"/>
      <c r="D93" s="24">
        <v>2019</v>
      </c>
      <c r="E93" s="105">
        <v>2020</v>
      </c>
      <c r="F93" s="107"/>
      <c r="G93" s="24">
        <v>2019</v>
      </c>
      <c r="H93" s="105">
        <v>2020</v>
      </c>
      <c r="I93" s="107"/>
      <c r="J93" s="78" t="s">
        <v>5</v>
      </c>
      <c r="K93" s="78" t="s">
        <v>6</v>
      </c>
      <c r="L93" s="59"/>
      <c r="M93" s="60"/>
      <c r="N93" s="61"/>
      <c r="O93" s="61"/>
      <c r="P93" s="61"/>
    </row>
    <row r="94" spans="2:16" s="57" customFormat="1" ht="15">
      <c r="B94" s="115"/>
      <c r="C94" s="118"/>
      <c r="D94" s="25" t="s">
        <v>7</v>
      </c>
      <c r="E94" s="26" t="s">
        <v>8</v>
      </c>
      <c r="F94" s="25" t="s">
        <v>22</v>
      </c>
      <c r="G94" s="25" t="s">
        <v>7</v>
      </c>
      <c r="H94" s="26" t="s">
        <v>8</v>
      </c>
      <c r="I94" s="25" t="s">
        <v>22</v>
      </c>
      <c r="J94" s="79"/>
      <c r="K94" s="79"/>
      <c r="L94" s="59"/>
      <c r="M94" s="60"/>
      <c r="N94" s="61"/>
      <c r="O94" s="61"/>
      <c r="P94" s="61"/>
    </row>
    <row r="95" spans="2:16" s="57" customFormat="1" ht="15">
      <c r="B95" s="62">
        <v>1</v>
      </c>
      <c r="C95" s="63" t="s">
        <v>43</v>
      </c>
      <c r="D95" s="64">
        <v>26.82859239044874</v>
      </c>
      <c r="E95" s="64">
        <v>25.14639495893421</v>
      </c>
      <c r="F95" s="64">
        <v>44.915500294577164</v>
      </c>
      <c r="G95" s="28">
        <f>D95/$D$106*100</f>
        <v>91.00931341809047</v>
      </c>
      <c r="H95" s="28">
        <f>E95/$E$106*100</f>
        <v>89.34553348965393</v>
      </c>
      <c r="I95" s="28">
        <f>F95/$F$106*100</f>
        <v>93.24372076931111</v>
      </c>
      <c r="J95" s="65">
        <f>+F95/E95-1</f>
        <v>0.7861606153855161</v>
      </c>
      <c r="K95" s="65">
        <f>+F95/D95-1</f>
        <v>0.6741653695766592</v>
      </c>
      <c r="L95" s="59"/>
      <c r="M95" s="60"/>
      <c r="N95" s="61"/>
      <c r="O95" s="61"/>
      <c r="P95" s="61"/>
    </row>
    <row r="96" spans="2:16" s="57" customFormat="1" ht="15">
      <c r="B96" s="62">
        <v>2</v>
      </c>
      <c r="C96" s="63" t="s">
        <v>48</v>
      </c>
      <c r="D96" s="64">
        <v>0.44230086624709547</v>
      </c>
      <c r="E96" s="64">
        <v>0.43307798292698696</v>
      </c>
      <c r="F96" s="64">
        <v>1.4761398404326296</v>
      </c>
      <c r="G96" s="28">
        <f aca="true" t="shared" si="0" ref="G96:G106">D96/$D$106*100</f>
        <v>1.5003954577842664</v>
      </c>
      <c r="H96" s="28">
        <f aca="true" t="shared" si="1" ref="H96:H106">E96/$E$106*100</f>
        <v>1.5387328279232138</v>
      </c>
      <c r="I96" s="28">
        <f aca="true" t="shared" si="2" ref="I96:I106">F96/$F$106*100</f>
        <v>3.0644381159074725</v>
      </c>
      <c r="J96" s="65">
        <f>_xlfn.IFERROR(+F96/E96-1,"0.00")</f>
        <v>2.408485073418044</v>
      </c>
      <c r="K96" s="65">
        <f aca="true" t="shared" si="3" ref="K96:K105">+F96/D96-1</f>
        <v>2.3374111449466852</v>
      </c>
      <c r="L96" s="59"/>
      <c r="M96" s="60"/>
      <c r="N96" s="61"/>
      <c r="O96" s="61"/>
      <c r="P96" s="61"/>
    </row>
    <row r="97" spans="2:16" s="57" customFormat="1" ht="15">
      <c r="B97" s="62">
        <v>3</v>
      </c>
      <c r="C97" s="63" t="s">
        <v>55</v>
      </c>
      <c r="D97" s="64">
        <v>0.028487278262423518</v>
      </c>
      <c r="E97" s="64">
        <v>1.338238343141693</v>
      </c>
      <c r="F97" s="64">
        <v>0.4955935732180933</v>
      </c>
      <c r="G97" s="28">
        <f t="shared" si="0"/>
        <v>0.0966359918583076</v>
      </c>
      <c r="H97" s="28">
        <f t="shared" si="1"/>
        <v>4.754781705272823</v>
      </c>
      <c r="I97" s="28">
        <f t="shared" si="2"/>
        <v>1.0288427926470693</v>
      </c>
      <c r="J97" s="65">
        <f aca="true" t="shared" si="4" ref="J97:J103">+F97/E97-1</f>
        <v>-0.629667184655148</v>
      </c>
      <c r="K97" s="65">
        <v>0</v>
      </c>
      <c r="L97" s="59"/>
      <c r="M97" s="60"/>
      <c r="N97" s="61"/>
      <c r="O97" s="61"/>
      <c r="P97" s="61"/>
    </row>
    <row r="98" spans="2:16" s="57" customFormat="1" ht="15">
      <c r="B98" s="62">
        <v>4</v>
      </c>
      <c r="C98" s="63" t="s">
        <v>56</v>
      </c>
      <c r="D98" s="64">
        <v>0.7978952238818442</v>
      </c>
      <c r="E98" s="64">
        <v>0.2800838323740542</v>
      </c>
      <c r="F98" s="64">
        <v>0.3360168836415435</v>
      </c>
      <c r="G98" s="28">
        <f t="shared" si="0"/>
        <v>2.706660694241724</v>
      </c>
      <c r="H98" s="28">
        <f t="shared" si="1"/>
        <v>0.9951422248060995</v>
      </c>
      <c r="I98" s="28">
        <f t="shared" si="2"/>
        <v>0.6975646328452221</v>
      </c>
      <c r="J98" s="65">
        <f t="shared" si="4"/>
        <v>0.1997011066057901</v>
      </c>
      <c r="K98" s="65">
        <f t="shared" si="3"/>
        <v>-0.578870917403433</v>
      </c>
      <c r="L98" s="59"/>
      <c r="M98" s="60"/>
      <c r="N98" s="61"/>
      <c r="O98" s="61"/>
      <c r="P98" s="61"/>
    </row>
    <row r="99" spans="2:16" s="57" customFormat="1" ht="15">
      <c r="B99" s="62">
        <v>5</v>
      </c>
      <c r="C99" s="63" t="s">
        <v>57</v>
      </c>
      <c r="D99" s="64">
        <v>0.02574719684949793</v>
      </c>
      <c r="E99" s="64">
        <v>0</v>
      </c>
      <c r="F99" s="64">
        <v>0.23746093532840756</v>
      </c>
      <c r="G99" s="28">
        <f t="shared" si="0"/>
        <v>0.08734094855261378</v>
      </c>
      <c r="H99" s="28">
        <f t="shared" si="1"/>
        <v>0</v>
      </c>
      <c r="I99" s="28">
        <f t="shared" si="2"/>
        <v>0.49296436646960257</v>
      </c>
      <c r="J99" s="65">
        <v>0</v>
      </c>
      <c r="K99" s="65">
        <f t="shared" si="3"/>
        <v>8.222787890909299</v>
      </c>
      <c r="L99" s="59"/>
      <c r="M99" s="60"/>
      <c r="N99" s="61"/>
      <c r="O99" s="61"/>
      <c r="P99" s="61"/>
    </row>
    <row r="100" spans="2:16" s="57" customFormat="1" ht="15">
      <c r="B100" s="62">
        <v>6</v>
      </c>
      <c r="C100" s="63" t="s">
        <v>42</v>
      </c>
      <c r="D100" s="64">
        <v>0.32349721827109024</v>
      </c>
      <c r="E100" s="64">
        <v>0.14957012977214426</v>
      </c>
      <c r="F100" s="64">
        <v>0.18451925966779184</v>
      </c>
      <c r="G100" s="28">
        <f t="shared" si="0"/>
        <v>1.0973836904688101</v>
      </c>
      <c r="H100" s="28">
        <f t="shared" si="1"/>
        <v>0.5314250038795775</v>
      </c>
      <c r="I100" s="28">
        <f t="shared" si="2"/>
        <v>0.38305845893251367</v>
      </c>
      <c r="J100" s="65">
        <f t="shared" si="4"/>
        <v>0.23366383347322905</v>
      </c>
      <c r="K100" s="65">
        <f t="shared" si="3"/>
        <v>-0.42961098505284534</v>
      </c>
      <c r="L100" s="59"/>
      <c r="M100" s="60"/>
      <c r="N100" s="61"/>
      <c r="O100" s="61"/>
      <c r="P100" s="61"/>
    </row>
    <row r="101" spans="2:16" s="57" customFormat="1" ht="15">
      <c r="B101" s="62">
        <v>7</v>
      </c>
      <c r="C101" s="63" t="s">
        <v>44</v>
      </c>
      <c r="D101" s="64">
        <v>0.2047401828431737</v>
      </c>
      <c r="E101" s="64">
        <v>0.24084373450602514</v>
      </c>
      <c r="F101" s="64">
        <v>0.1837142011346301</v>
      </c>
      <c r="G101" s="28">
        <f t="shared" si="0"/>
        <v>0.6945300446058877</v>
      </c>
      <c r="H101" s="28">
        <f t="shared" si="1"/>
        <v>0.8557215450652975</v>
      </c>
      <c r="I101" s="28">
        <f t="shared" si="2"/>
        <v>0.38138717279350237</v>
      </c>
      <c r="J101" s="65">
        <f t="shared" si="4"/>
        <v>-0.23720581101504978</v>
      </c>
      <c r="K101" s="65">
        <v>0</v>
      </c>
      <c r="L101" s="59"/>
      <c r="M101" s="60"/>
      <c r="N101" s="61"/>
      <c r="O101" s="61"/>
      <c r="P101" s="61"/>
    </row>
    <row r="102" spans="2:16" s="57" customFormat="1" ht="15">
      <c r="B102" s="62">
        <v>8</v>
      </c>
      <c r="C102" s="63" t="s">
        <v>58</v>
      </c>
      <c r="D102" s="64">
        <v>0.05290648296318316</v>
      </c>
      <c r="E102" s="64">
        <v>0.08102627131432022</v>
      </c>
      <c r="F102" s="64">
        <v>0.0701972500183069</v>
      </c>
      <c r="G102" s="28">
        <f t="shared" si="0"/>
        <v>0.17947205801074323</v>
      </c>
      <c r="H102" s="28">
        <f t="shared" si="1"/>
        <v>0.2878876057215245</v>
      </c>
      <c r="I102" s="28">
        <f t="shared" si="2"/>
        <v>0.145728150339022</v>
      </c>
      <c r="J102" s="65">
        <v>0</v>
      </c>
      <c r="K102" s="65">
        <v>0</v>
      </c>
      <c r="L102" s="59"/>
      <c r="M102" s="60"/>
      <c r="N102" s="61"/>
      <c r="O102" s="61"/>
      <c r="P102" s="61"/>
    </row>
    <row r="103" spans="2:15" s="57" customFormat="1" ht="15">
      <c r="B103" s="62">
        <v>9</v>
      </c>
      <c r="C103" s="63" t="s">
        <v>59</v>
      </c>
      <c r="D103" s="64">
        <v>0.004228361534405239</v>
      </c>
      <c r="E103" s="64">
        <v>0.06893545129233224</v>
      </c>
      <c r="F103" s="64">
        <v>0.05420793909871544</v>
      </c>
      <c r="G103" s="28">
        <f t="shared" si="0"/>
        <v>0.014343662706161369</v>
      </c>
      <c r="H103" s="28">
        <f t="shared" si="1"/>
        <v>0.24492873360661316</v>
      </c>
      <c r="I103" s="28">
        <f t="shared" si="2"/>
        <v>0.11253464625018775</v>
      </c>
      <c r="J103" s="65">
        <f t="shared" si="4"/>
        <v>-0.21364206540350816</v>
      </c>
      <c r="K103" s="65">
        <v>0</v>
      </c>
      <c r="L103" s="66"/>
      <c r="M103" s="67"/>
      <c r="O103" s="61"/>
    </row>
    <row r="104" spans="2:15" s="57" customFormat="1" ht="15">
      <c r="B104" s="62">
        <v>10</v>
      </c>
      <c r="C104" s="63" t="s">
        <v>50</v>
      </c>
      <c r="D104" s="64">
        <v>0.03199495534430377</v>
      </c>
      <c r="E104" s="64">
        <v>0.1068553493285046</v>
      </c>
      <c r="F104" s="64">
        <v>0.05059089949634244</v>
      </c>
      <c r="G104" s="28">
        <f t="shared" si="0"/>
        <v>0.10853491216945828</v>
      </c>
      <c r="H104" s="28">
        <f t="shared" si="1"/>
        <v>0.37965872275407914</v>
      </c>
      <c r="I104" s="28">
        <f t="shared" si="2"/>
        <v>0.10502574111758863</v>
      </c>
      <c r="J104" s="65">
        <v>0</v>
      </c>
      <c r="K104" s="65">
        <f t="shared" si="3"/>
        <v>0.5812148806561594</v>
      </c>
      <c r="L104" s="61"/>
      <c r="O104" s="61"/>
    </row>
    <row r="105" spans="2:20" s="57" customFormat="1" ht="15">
      <c r="B105" s="119" t="s">
        <v>52</v>
      </c>
      <c r="C105" s="119"/>
      <c r="D105" s="45">
        <f>+D106-SUM(D95:D104)</f>
        <v>0.7385624723011794</v>
      </c>
      <c r="E105" s="45">
        <f>+E106-SUM(E95:E104)</f>
        <v>0.30007978076698905</v>
      </c>
      <c r="F105" s="45">
        <f>+F106-SUM(F95:F104)</f>
        <v>0.16605892338637318</v>
      </c>
      <c r="G105" s="28">
        <f t="shared" si="0"/>
        <v>2.5053891215115494</v>
      </c>
      <c r="H105" s="28">
        <f t="shared" si="1"/>
        <v>1.0661881413168324</v>
      </c>
      <c r="I105" s="28">
        <f t="shared" si="2"/>
        <v>0.3447351533866996</v>
      </c>
      <c r="J105" s="65">
        <f>+F105/E105-1</f>
        <v>-0.44661741966774704</v>
      </c>
      <c r="K105" s="65">
        <f t="shared" si="3"/>
        <v>-0.7751592727572871</v>
      </c>
      <c r="L105" s="61"/>
      <c r="O105" s="61"/>
      <c r="T105" s="68"/>
    </row>
    <row r="106" spans="2:15" s="57" customFormat="1" ht="15">
      <c r="B106" s="114" t="s">
        <v>53</v>
      </c>
      <c r="C106" s="114"/>
      <c r="D106" s="33">
        <f>D9</f>
        <v>29.47895262894694</v>
      </c>
      <c r="E106" s="33">
        <f>E9</f>
        <v>28.145105834357263</v>
      </c>
      <c r="F106" s="33">
        <f>F9</f>
        <v>48.17</v>
      </c>
      <c r="G106" s="33">
        <f t="shared" si="0"/>
        <v>100</v>
      </c>
      <c r="H106" s="33">
        <f t="shared" si="1"/>
        <v>100</v>
      </c>
      <c r="I106" s="33">
        <f t="shared" si="2"/>
        <v>100</v>
      </c>
      <c r="J106" s="69">
        <f>+F106/E106-1</f>
        <v>0.7114876129262222</v>
      </c>
      <c r="K106" s="69">
        <f>+F106/D106-1</f>
        <v>0.6340471999232205</v>
      </c>
      <c r="L106" s="61"/>
      <c r="O106" s="61"/>
    </row>
    <row r="107" spans="2:15" s="57" customFormat="1" ht="15">
      <c r="B107" s="20" t="s">
        <v>16</v>
      </c>
      <c r="C107" s="54"/>
      <c r="D107" s="55"/>
      <c r="E107" s="55"/>
      <c r="F107" s="55"/>
      <c r="G107" s="70"/>
      <c r="H107" s="70"/>
      <c r="I107" s="70"/>
      <c r="J107" s="71"/>
      <c r="K107" s="71"/>
      <c r="L107" s="61"/>
      <c r="O107" s="61"/>
    </row>
    <row r="108" spans="2:15" s="57" customFormat="1" ht="15">
      <c r="B108" s="20" t="s">
        <v>17</v>
      </c>
      <c r="C108" s="54"/>
      <c r="D108" s="55"/>
      <c r="E108" s="55"/>
      <c r="F108" s="55"/>
      <c r="G108" s="70"/>
      <c r="H108" s="70"/>
      <c r="I108" s="70"/>
      <c r="J108" s="71"/>
      <c r="K108" s="71"/>
      <c r="L108" s="61"/>
      <c r="O108" s="61"/>
    </row>
    <row r="109" spans="2:15" s="57" customFormat="1" ht="15">
      <c r="B109" s="54"/>
      <c r="C109" s="54"/>
      <c r="D109" s="55"/>
      <c r="E109" s="55"/>
      <c r="F109" s="55"/>
      <c r="G109" s="70"/>
      <c r="H109" s="70"/>
      <c r="I109" s="70"/>
      <c r="J109" s="71"/>
      <c r="K109" s="71"/>
      <c r="L109" s="61"/>
      <c r="O109" s="61"/>
    </row>
    <row r="110" spans="2:23" ht="15">
      <c r="B110" s="120" t="s">
        <v>39</v>
      </c>
      <c r="C110" s="116" t="s">
        <v>40</v>
      </c>
      <c r="D110" s="109" t="s">
        <v>60</v>
      </c>
      <c r="E110" s="109"/>
      <c r="F110" s="109"/>
      <c r="G110" s="109"/>
      <c r="H110" s="109"/>
      <c r="I110" s="109"/>
      <c r="J110" s="109"/>
      <c r="K110" s="109"/>
      <c r="L110" s="61"/>
      <c r="M110" s="57"/>
      <c r="N110" s="57"/>
      <c r="O110" s="61"/>
      <c r="P110" s="57"/>
      <c r="Q110" s="57"/>
      <c r="R110" s="57"/>
      <c r="S110" s="57"/>
      <c r="T110" s="57"/>
      <c r="U110" s="57"/>
      <c r="V110" s="57"/>
      <c r="W110" s="57"/>
    </row>
    <row r="111" spans="2:23" ht="17.25" customHeight="1">
      <c r="B111" s="120"/>
      <c r="C111" s="117"/>
      <c r="D111" s="105" t="s">
        <v>20</v>
      </c>
      <c r="E111" s="106"/>
      <c r="F111" s="107"/>
      <c r="G111" s="108" t="s">
        <v>21</v>
      </c>
      <c r="H111" s="108"/>
      <c r="I111" s="108"/>
      <c r="J111" s="99" t="s">
        <v>4</v>
      </c>
      <c r="K111" s="99"/>
      <c r="L111" s="61"/>
      <c r="M111" s="57"/>
      <c r="N111" s="57"/>
      <c r="O111" s="61"/>
      <c r="P111" s="57"/>
      <c r="Q111" s="57"/>
      <c r="R111" s="57"/>
      <c r="S111" s="57"/>
      <c r="T111" s="57"/>
      <c r="U111" s="57"/>
      <c r="V111" s="57"/>
      <c r="W111" s="57"/>
    </row>
    <row r="112" spans="2:23" ht="10.5" customHeight="1">
      <c r="B112" s="120"/>
      <c r="C112" s="117"/>
      <c r="D112" s="24">
        <v>2019</v>
      </c>
      <c r="E112" s="105">
        <v>2020</v>
      </c>
      <c r="F112" s="107"/>
      <c r="G112" s="24">
        <v>2019</v>
      </c>
      <c r="H112" s="105">
        <v>2020</v>
      </c>
      <c r="I112" s="107"/>
      <c r="J112" s="78" t="s">
        <v>5</v>
      </c>
      <c r="K112" s="78" t="s">
        <v>6</v>
      </c>
      <c r="L112" s="61"/>
      <c r="M112" s="57"/>
      <c r="N112" s="57"/>
      <c r="O112" s="61"/>
      <c r="P112" s="57"/>
      <c r="Q112" s="57"/>
      <c r="R112" s="57"/>
      <c r="S112" s="57"/>
      <c r="T112" s="57"/>
      <c r="U112" s="57"/>
      <c r="V112" s="57"/>
      <c r="W112" s="57"/>
    </row>
    <row r="113" spans="2:23" ht="15">
      <c r="B113" s="120"/>
      <c r="C113" s="118"/>
      <c r="D113" s="25" t="s">
        <v>7</v>
      </c>
      <c r="E113" s="26" t="s">
        <v>8</v>
      </c>
      <c r="F113" s="25" t="s">
        <v>22</v>
      </c>
      <c r="G113" s="25" t="s">
        <v>7</v>
      </c>
      <c r="H113" s="26" t="s">
        <v>8</v>
      </c>
      <c r="I113" s="25" t="s">
        <v>22</v>
      </c>
      <c r="J113" s="79"/>
      <c r="K113" s="79"/>
      <c r="L113" s="61"/>
      <c r="M113" s="57"/>
      <c r="N113" s="57"/>
      <c r="O113" s="61"/>
      <c r="P113" s="57"/>
      <c r="Q113" s="57"/>
      <c r="R113" s="57"/>
      <c r="S113" s="57"/>
      <c r="T113" s="57"/>
      <c r="U113" s="57"/>
      <c r="V113" s="57"/>
      <c r="W113" s="57"/>
    </row>
    <row r="114" spans="2:23" ht="15">
      <c r="B114" s="62">
        <v>1</v>
      </c>
      <c r="C114" s="51" t="s">
        <v>51</v>
      </c>
      <c r="D114" s="27">
        <v>46.55059101413786</v>
      </c>
      <c r="E114" s="27">
        <v>58.92224507924303</v>
      </c>
      <c r="F114" s="27">
        <v>66.51793318591386</v>
      </c>
      <c r="G114" s="28">
        <v>19.25205516760776</v>
      </c>
      <c r="H114" s="28">
        <v>23.299593039680893</v>
      </c>
      <c r="I114" s="28">
        <v>22.203729616768097</v>
      </c>
      <c r="J114" s="52">
        <v>0.12891036477743834</v>
      </c>
      <c r="K114" s="52">
        <v>0.42893853196647336</v>
      </c>
      <c r="L114" s="61"/>
      <c r="M114" s="57"/>
      <c r="N114" s="57"/>
      <c r="O114" s="61"/>
      <c r="P114" s="57"/>
      <c r="Q114" s="57"/>
      <c r="R114" s="57"/>
      <c r="S114" s="57"/>
      <c r="T114" s="57"/>
      <c r="U114" s="57"/>
      <c r="V114" s="57"/>
      <c r="W114" s="57"/>
    </row>
    <row r="115" spans="2:23" ht="15">
      <c r="B115" s="62">
        <v>2</v>
      </c>
      <c r="C115" s="51" t="s">
        <v>61</v>
      </c>
      <c r="D115" s="27">
        <v>17.140279673703883</v>
      </c>
      <c r="E115" s="27">
        <v>40.84511668384745</v>
      </c>
      <c r="F115" s="27">
        <v>34.625674914242516</v>
      </c>
      <c r="G115" s="28">
        <v>7.088752316080226</v>
      </c>
      <c r="H115" s="28">
        <v>16.151363464037107</v>
      </c>
      <c r="I115" s="28">
        <v>11.558072940197116</v>
      </c>
      <c r="J115" s="52">
        <v>-0.15226891914020324</v>
      </c>
      <c r="K115" s="52">
        <v>1.0201347687088336</v>
      </c>
      <c r="L115" s="61"/>
      <c r="M115" s="57"/>
      <c r="N115" s="57"/>
      <c r="O115" s="61"/>
      <c r="P115" s="57"/>
      <c r="Q115" s="57"/>
      <c r="R115" s="57"/>
      <c r="S115" s="57"/>
      <c r="T115" s="57"/>
      <c r="U115" s="57"/>
      <c r="V115" s="57"/>
      <c r="W115" s="57"/>
    </row>
    <row r="116" spans="2:23" ht="15">
      <c r="B116" s="62">
        <v>3</v>
      </c>
      <c r="C116" s="51" t="s">
        <v>62</v>
      </c>
      <c r="D116" s="27">
        <v>23.9837775236326</v>
      </c>
      <c r="E116" s="27">
        <v>22.396014430802577</v>
      </c>
      <c r="F116" s="27">
        <v>32.27245237479504</v>
      </c>
      <c r="G116" s="28">
        <v>9.919036427966553</v>
      </c>
      <c r="H116" s="28">
        <v>8.856044457347828</v>
      </c>
      <c r="I116" s="28">
        <v>10.77256571693539</v>
      </c>
      <c r="J116" s="52">
        <v>0.4409908724834899</v>
      </c>
      <c r="K116" s="52">
        <v>0.3455950524472271</v>
      </c>
      <c r="L116" s="61"/>
      <c r="M116" s="57"/>
      <c r="N116" s="57"/>
      <c r="O116" s="61"/>
      <c r="P116" s="57"/>
      <c r="Q116" s="57"/>
      <c r="R116" s="57"/>
      <c r="S116" s="57"/>
      <c r="T116" s="57"/>
      <c r="U116" s="57"/>
      <c r="V116" s="57"/>
      <c r="W116" s="57"/>
    </row>
    <row r="117" spans="2:23" ht="15">
      <c r="B117" s="62">
        <v>4</v>
      </c>
      <c r="C117" s="51" t="s">
        <v>42</v>
      </c>
      <c r="D117" s="27">
        <v>17.85474790672769</v>
      </c>
      <c r="E117" s="27">
        <v>10.966941633932619</v>
      </c>
      <c r="F117" s="27">
        <v>24.68028468151526</v>
      </c>
      <c r="G117" s="28">
        <v>7.384236896147106</v>
      </c>
      <c r="H117" s="28">
        <v>4.336652084741741</v>
      </c>
      <c r="I117" s="28">
        <v>8.238295173748336</v>
      </c>
      <c r="J117" s="52">
        <v>1.25042546092818</v>
      </c>
      <c r="K117" s="52">
        <v>0.3822813298985699</v>
      </c>
      <c r="L117" s="61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</row>
    <row r="118" spans="2:23" ht="15">
      <c r="B118" s="62">
        <v>5</v>
      </c>
      <c r="C118" s="51" t="s">
        <v>63</v>
      </c>
      <c r="D118" s="27">
        <v>15.992812690615798</v>
      </c>
      <c r="E118" s="27">
        <v>20.74764104627175</v>
      </c>
      <c r="F118" s="27">
        <v>19.70078389533464</v>
      </c>
      <c r="G118" s="28">
        <v>6.61419125938578</v>
      </c>
      <c r="H118" s="28">
        <v>8.204229018452757</v>
      </c>
      <c r="I118" s="28">
        <v>6.576134553486429</v>
      </c>
      <c r="J118" s="52">
        <v>-0.05045668317677121</v>
      </c>
      <c r="K118" s="52">
        <v>0.23185234995558934</v>
      </c>
      <c r="L118" s="61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</row>
    <row r="119" spans="2:23" ht="15">
      <c r="B119" s="62">
        <v>6</v>
      </c>
      <c r="C119" s="51" t="s">
        <v>64</v>
      </c>
      <c r="D119" s="27">
        <v>3.838154743344664</v>
      </c>
      <c r="E119" s="27">
        <v>18.469279391860123</v>
      </c>
      <c r="F119" s="27">
        <v>12.68895471455157</v>
      </c>
      <c r="G119" s="28">
        <v>1.5873561484588898</v>
      </c>
      <c r="H119" s="28">
        <v>7.303297642304201</v>
      </c>
      <c r="I119" s="28">
        <v>4.23558138545683</v>
      </c>
      <c r="J119" s="52">
        <v>-0.3129696917063308</v>
      </c>
      <c r="K119" s="52">
        <v>2.306003942794161</v>
      </c>
      <c r="L119" s="61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</row>
    <row r="120" spans="2:23" ht="15">
      <c r="B120" s="62">
        <v>7</v>
      </c>
      <c r="C120" s="51" t="s">
        <v>65</v>
      </c>
      <c r="D120" s="27">
        <v>5.58391654738874</v>
      </c>
      <c r="E120" s="27">
        <v>1.6923505390609845</v>
      </c>
      <c r="F120" s="27">
        <v>10.251532254084536</v>
      </c>
      <c r="G120" s="28">
        <v>2.3093556296416633</v>
      </c>
      <c r="H120" s="28">
        <v>0.6692053024723629</v>
      </c>
      <c r="I120" s="28">
        <v>3.4219681734710385</v>
      </c>
      <c r="J120" s="52">
        <v>5.057570235876007</v>
      </c>
      <c r="K120" s="52">
        <v>0.8359035574911229</v>
      </c>
      <c r="L120" s="61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</row>
    <row r="121" spans="2:23" ht="15">
      <c r="B121" s="62">
        <v>9</v>
      </c>
      <c r="C121" s="51" t="s">
        <v>47</v>
      </c>
      <c r="D121" s="27">
        <v>3.697061170167892</v>
      </c>
      <c r="E121" s="27">
        <v>6.001439362111706</v>
      </c>
      <c r="F121" s="27">
        <v>9.225271647581428</v>
      </c>
      <c r="G121" s="28">
        <v>1.529003693733468</v>
      </c>
      <c r="H121" s="28">
        <v>2.3731460775377715</v>
      </c>
      <c r="I121" s="28">
        <v>3.0794017115900356</v>
      </c>
      <c r="J121" s="52">
        <v>0.5371765156576309</v>
      </c>
      <c r="K121" s="52">
        <v>1.4952986231392238</v>
      </c>
      <c r="L121" s="61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</row>
    <row r="122" spans="2:23" ht="15">
      <c r="B122" s="62">
        <v>10</v>
      </c>
      <c r="C122" s="51" t="s">
        <v>66</v>
      </c>
      <c r="D122" s="27">
        <v>0</v>
      </c>
      <c r="E122" s="27">
        <v>4.986479689193559</v>
      </c>
      <c r="F122" s="27">
        <v>6.263678490094004</v>
      </c>
      <c r="G122" s="28">
        <v>0</v>
      </c>
      <c r="H122" s="28">
        <v>1.9718010965568762</v>
      </c>
      <c r="I122" s="28">
        <v>2.0908199780005354</v>
      </c>
      <c r="J122" s="52">
        <v>0.2561323579976318</v>
      </c>
      <c r="K122" s="52">
        <v>0</v>
      </c>
      <c r="L122" s="61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</row>
    <row r="123" spans="2:23" ht="15">
      <c r="B123" s="62">
        <v>11</v>
      </c>
      <c r="C123" s="51" t="s">
        <v>59</v>
      </c>
      <c r="D123" s="27">
        <v>6.468419435753293</v>
      </c>
      <c r="E123" s="27">
        <v>10.029382721636596</v>
      </c>
      <c r="F123" s="27">
        <v>6.061013482901892</v>
      </c>
      <c r="G123" s="28">
        <v>2.6751619068923875</v>
      </c>
      <c r="H123" s="28">
        <v>3.9659136466892737</v>
      </c>
      <c r="I123" s="28">
        <v>2.023170266006373</v>
      </c>
      <c r="J123" s="52">
        <v>-0.39567432501839406</v>
      </c>
      <c r="K123" s="52">
        <v>-0.06298384897545772</v>
      </c>
      <c r="L123" s="61"/>
      <c r="M123" s="57"/>
      <c r="N123" s="57"/>
      <c r="O123" s="61"/>
      <c r="P123" s="61"/>
      <c r="Q123" s="72"/>
      <c r="R123" s="57"/>
      <c r="S123" s="57"/>
      <c r="T123" s="57"/>
      <c r="U123" s="57"/>
      <c r="V123" s="57"/>
      <c r="W123" s="57"/>
    </row>
    <row r="124" spans="2:23" ht="15">
      <c r="B124" s="114" t="s">
        <v>52</v>
      </c>
      <c r="C124" s="114"/>
      <c r="D124" s="73">
        <v>100.68567676273517</v>
      </c>
      <c r="E124" s="73">
        <v>57.832698432861264</v>
      </c>
      <c r="F124" s="73">
        <v>77.29242035898525</v>
      </c>
      <c r="G124" s="28">
        <v>41.64085055408616</v>
      </c>
      <c r="H124" s="28">
        <v>22.868754170179177</v>
      </c>
      <c r="I124" s="28">
        <v>25.800260484339827</v>
      </c>
      <c r="J124" s="52">
        <v>0.3364830356085673</v>
      </c>
      <c r="K124" s="52">
        <v>-0.23233946630637348</v>
      </c>
      <c r="L124" s="61"/>
      <c r="M124" s="57"/>
      <c r="N124" s="57"/>
      <c r="O124" s="61"/>
      <c r="P124" s="61"/>
      <c r="Q124" s="72"/>
      <c r="R124" s="57"/>
      <c r="S124" s="57"/>
      <c r="T124" s="57"/>
      <c r="U124" s="57"/>
      <c r="V124" s="57"/>
      <c r="W124" s="57"/>
    </row>
    <row r="125" spans="2:23" s="49" customFormat="1" ht="15">
      <c r="B125" s="114" t="s">
        <v>67</v>
      </c>
      <c r="C125" s="114"/>
      <c r="D125" s="74">
        <v>241.7954374682076</v>
      </c>
      <c r="E125" s="74">
        <v>252.88958901082168</v>
      </c>
      <c r="F125" s="74">
        <v>299.58</v>
      </c>
      <c r="G125" s="33">
        <v>100</v>
      </c>
      <c r="H125" s="33">
        <v>100</v>
      </c>
      <c r="I125" s="33">
        <v>100</v>
      </c>
      <c r="J125" s="53">
        <v>0.18462765182152396</v>
      </c>
      <c r="K125" s="53">
        <v>0.23898119475223822</v>
      </c>
      <c r="L125" s="66"/>
      <c r="M125" s="58"/>
      <c r="N125" s="58"/>
      <c r="O125" s="66"/>
      <c r="P125" s="66"/>
      <c r="Q125" s="75"/>
      <c r="R125" s="58"/>
      <c r="S125" s="58"/>
      <c r="T125" s="58"/>
      <c r="U125" s="58"/>
      <c r="V125" s="58"/>
      <c r="W125" s="58"/>
    </row>
    <row r="126" spans="2:23" ht="15">
      <c r="B126" s="20" t="s">
        <v>16</v>
      </c>
      <c r="L126" s="61"/>
      <c r="M126" s="57"/>
      <c r="N126" s="57"/>
      <c r="O126" s="61"/>
      <c r="P126" s="61"/>
      <c r="Q126" s="72"/>
      <c r="R126" s="57"/>
      <c r="S126" s="57"/>
      <c r="T126" s="57"/>
      <c r="U126" s="57"/>
      <c r="V126" s="57"/>
      <c r="W126" s="57"/>
    </row>
    <row r="127" spans="2:23" ht="15">
      <c r="B127" s="20" t="s">
        <v>17</v>
      </c>
      <c r="C127" s="76"/>
      <c r="D127" s="76"/>
      <c r="E127" s="76"/>
      <c r="F127" s="77"/>
      <c r="L127" s="61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</row>
  </sheetData>
  <sheetProtection/>
  <mergeCells count="104">
    <mergeCell ref="E112:F112"/>
    <mergeCell ref="H112:I112"/>
    <mergeCell ref="J112:J113"/>
    <mergeCell ref="K112:K113"/>
    <mergeCell ref="B124:C124"/>
    <mergeCell ref="B125:C125"/>
    <mergeCell ref="J93:J94"/>
    <mergeCell ref="K93:K94"/>
    <mergeCell ref="B105:C105"/>
    <mergeCell ref="B106:C106"/>
    <mergeCell ref="B110:B113"/>
    <mergeCell ref="C110:C113"/>
    <mergeCell ref="D110:K110"/>
    <mergeCell ref="D111:F111"/>
    <mergeCell ref="G111:I111"/>
    <mergeCell ref="J111:K111"/>
    <mergeCell ref="B86:C86"/>
    <mergeCell ref="B87:C87"/>
    <mergeCell ref="B91:B94"/>
    <mergeCell ref="C91:C94"/>
    <mergeCell ref="D91:K91"/>
    <mergeCell ref="D92:F92"/>
    <mergeCell ref="G92:I92"/>
    <mergeCell ref="J92:K92"/>
    <mergeCell ref="E93:F93"/>
    <mergeCell ref="H93:I93"/>
    <mergeCell ref="D72:K72"/>
    <mergeCell ref="D73:F73"/>
    <mergeCell ref="G73:I73"/>
    <mergeCell ref="J73:K73"/>
    <mergeCell ref="E74:F74"/>
    <mergeCell ref="H74:I74"/>
    <mergeCell ref="J74:J75"/>
    <mergeCell ref="K74:K75"/>
    <mergeCell ref="B62:C62"/>
    <mergeCell ref="B63:C63"/>
    <mergeCell ref="B64:C64"/>
    <mergeCell ref="B65:C65"/>
    <mergeCell ref="B72:B75"/>
    <mergeCell ref="C72:C75"/>
    <mergeCell ref="B56:C56"/>
    <mergeCell ref="B57:C57"/>
    <mergeCell ref="B58:C58"/>
    <mergeCell ref="B59:C59"/>
    <mergeCell ref="B60:C60"/>
    <mergeCell ref="B61:C61"/>
    <mergeCell ref="G53:I53"/>
    <mergeCell ref="J53:K53"/>
    <mergeCell ref="E54:F54"/>
    <mergeCell ref="H54:I54"/>
    <mergeCell ref="J54:J55"/>
    <mergeCell ref="K54:K55"/>
    <mergeCell ref="B44:C44"/>
    <mergeCell ref="B45:C45"/>
    <mergeCell ref="B46:C46"/>
    <mergeCell ref="B47:C47"/>
    <mergeCell ref="B53:C55"/>
    <mergeCell ref="D53:F53"/>
    <mergeCell ref="B38:C38"/>
    <mergeCell ref="B39:C39"/>
    <mergeCell ref="B40:C40"/>
    <mergeCell ref="B41:C41"/>
    <mergeCell ref="B42:C42"/>
    <mergeCell ref="B43:C43"/>
    <mergeCell ref="G35:I35"/>
    <mergeCell ref="J35:K35"/>
    <mergeCell ref="E36:F36"/>
    <mergeCell ref="H36:I36"/>
    <mergeCell ref="J36:J37"/>
    <mergeCell ref="K36:K37"/>
    <mergeCell ref="B26:C26"/>
    <mergeCell ref="B27:C27"/>
    <mergeCell ref="B28:C28"/>
    <mergeCell ref="B29:C29"/>
    <mergeCell ref="B35:C37"/>
    <mergeCell ref="D35:F35"/>
    <mergeCell ref="B20:C20"/>
    <mergeCell ref="B21:C21"/>
    <mergeCell ref="B22:C22"/>
    <mergeCell ref="B23:C23"/>
    <mergeCell ref="B24:C24"/>
    <mergeCell ref="B25:C25"/>
    <mergeCell ref="B17:C19"/>
    <mergeCell ref="D17:F17"/>
    <mergeCell ref="G17:I17"/>
    <mergeCell ref="E18:F18"/>
    <mergeCell ref="H18:I18"/>
    <mergeCell ref="J18:J19"/>
    <mergeCell ref="K18:K19"/>
    <mergeCell ref="B7:C7"/>
    <mergeCell ref="B8:C8"/>
    <mergeCell ref="B9:C9"/>
    <mergeCell ref="B10:C10"/>
    <mergeCell ref="B11:C11"/>
    <mergeCell ref="B12:C12"/>
    <mergeCell ref="B4:C6"/>
    <mergeCell ref="D4:F4"/>
    <mergeCell ref="G4:I4"/>
    <mergeCell ref="J4:K4"/>
    <mergeCell ref="E5:F5"/>
    <mergeCell ref="H5:I5"/>
    <mergeCell ref="J5:J6"/>
    <mergeCell ref="K5:K6"/>
    <mergeCell ref="J17:K1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NSHIMIYIMANA</dc:creator>
  <cp:keywords/>
  <dc:description/>
  <cp:lastModifiedBy>PC</cp:lastModifiedBy>
  <dcterms:created xsi:type="dcterms:W3CDTF">2020-04-16T18:17:03Z</dcterms:created>
  <dcterms:modified xsi:type="dcterms:W3CDTF">2020-04-28T11:48:03Z</dcterms:modified>
  <cp:category/>
  <cp:version/>
  <cp:contentType/>
  <cp:contentStatus/>
</cp:coreProperties>
</file>