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R\Desktop\Dell\Working CRVS\CRVS_VS\Vital statistics 2025\"/>
    </mc:Choice>
  </mc:AlternateContent>
  <xr:revisionPtr revIDLastSave="0" documentId="13_ncr:1_{D39E7F37-F106-47AD-9DE7-DFF73E58D817}" xr6:coauthVersionLast="47" xr6:coauthVersionMax="47" xr10:uidLastSave="{00000000-0000-0000-0000-000000000000}"/>
  <bookViews>
    <workbookView xWindow="-90" yWindow="-90" windowWidth="19380" windowHeight="10260" tabRatio="909" firstSheet="21" activeTab="29" xr2:uid="{00000000-000D-0000-FFFF-FFFF00000000}"/>
  </bookViews>
  <sheets>
    <sheet name="Figure1" sheetId="1" r:id="rId1"/>
    <sheet name="Figure6 " sheetId="78" r:id="rId2"/>
    <sheet name="Figure7 " sheetId="115" r:id="rId3"/>
    <sheet name="Table1" sheetId="79" r:id="rId4"/>
    <sheet name="Table2" sheetId="5" r:id="rId5"/>
    <sheet name="Table3" sheetId="6" r:id="rId6"/>
    <sheet name="Figure8" sheetId="3" r:id="rId7"/>
    <sheet name="Figure 9" sheetId="81" r:id="rId8"/>
    <sheet name="Figure 10" sheetId="82" r:id="rId9"/>
    <sheet name="Figure 11" sheetId="83" r:id="rId10"/>
    <sheet name="Table4" sheetId="80" r:id="rId11"/>
    <sheet name="Table5" sheetId="84" r:id="rId12"/>
    <sheet name="Table6" sheetId="85" r:id="rId13"/>
    <sheet name="Figure 12" sheetId="86" r:id="rId14"/>
    <sheet name="Table7" sheetId="87" r:id="rId15"/>
    <sheet name="Figure 13" sheetId="88" r:id="rId16"/>
    <sheet name="Table8" sheetId="89" r:id="rId17"/>
    <sheet name="Figure14" sheetId="90" r:id="rId18"/>
    <sheet name="Table9" sheetId="91" r:id="rId19"/>
    <sheet name="Table10" sheetId="92" r:id="rId20"/>
    <sheet name="Figure15" sheetId="93" r:id="rId21"/>
    <sheet name="Table 11" sheetId="94" r:id="rId22"/>
    <sheet name="Table 12" sheetId="107" r:id="rId23"/>
    <sheet name="Figure 16" sheetId="20" r:id="rId24"/>
    <sheet name="Figure 17" sheetId="55" r:id="rId25"/>
    <sheet name="Figure 18" sheetId="56" r:id="rId26"/>
    <sheet name="Table13" sheetId="95" r:id="rId27"/>
    <sheet name="Table 14" sheetId="22" r:id="rId28"/>
    <sheet name="Figure 19" sheetId="23" r:id="rId29"/>
    <sheet name="Figure 20" sheetId="24" r:id="rId30"/>
    <sheet name="Figure 21" sheetId="25" r:id="rId31"/>
    <sheet name="Table 15" sheetId="96" r:id="rId32"/>
    <sheet name="Table 16" sheetId="36" r:id="rId33"/>
    <sheet name="Figure 22" sheetId="26" r:id="rId34"/>
    <sheet name="Figure23" sheetId="28" r:id="rId35"/>
    <sheet name="Figure24" sheetId="29" r:id="rId36"/>
    <sheet name="Figure25" sheetId="30" r:id="rId37"/>
    <sheet name="Figure 26" sheetId="117" r:id="rId38"/>
    <sheet name="Figure27" sheetId="31" r:id="rId39"/>
    <sheet name="Figure28" sheetId="57" r:id="rId40"/>
    <sheet name="Table 17" sheetId="77" r:id="rId41"/>
    <sheet name="Table18" sheetId="118" r:id="rId42"/>
    <sheet name="Figure29" sheetId="34" r:id="rId43"/>
    <sheet name="Figure30" sheetId="99" r:id="rId44"/>
    <sheet name="Table19" sheetId="37" r:id="rId45"/>
    <sheet name="Table20" sheetId="50" r:id="rId46"/>
    <sheet name="Table21" sheetId="51" r:id="rId47"/>
    <sheet name="Table22" sheetId="45" r:id="rId48"/>
    <sheet name="Table 23" sheetId="97" r:id="rId49"/>
    <sheet name="Figure31" sheetId="98" r:id="rId50"/>
    <sheet name="Figure32" sheetId="108" r:id="rId51"/>
    <sheet name="Table24" sheetId="109" r:id="rId52"/>
    <sheet name="Table25" sheetId="114" r:id="rId53"/>
    <sheet name="Table26" sheetId="112" r:id="rId54"/>
    <sheet name="Figure33" sheetId="113" r:id="rId55"/>
    <sheet name="Figure34" sheetId="111" r:id="rId56"/>
    <sheet name="Table27" sheetId="110" r:id="rId57"/>
    <sheet name="Table28" sheetId="119" r:id="rId58"/>
    <sheet name="Table 29" sheetId="129" r:id="rId59"/>
    <sheet name="10.1" sheetId="120" r:id="rId60"/>
    <sheet name="10.2" sheetId="100" r:id="rId61"/>
    <sheet name="10.3" sheetId="101" r:id="rId62"/>
    <sheet name="10.4" sheetId="121" r:id="rId63"/>
    <sheet name="10.5" sheetId="102" r:id="rId64"/>
    <sheet name="10.6" sheetId="103" r:id="rId65"/>
    <sheet name="10.7" sheetId="130" r:id="rId66"/>
    <sheet name="10.8" sheetId="104" r:id="rId67"/>
    <sheet name="10.9" sheetId="122" r:id="rId68"/>
    <sheet name="10.10" sheetId="123" r:id="rId69"/>
    <sheet name="Annex1" sheetId="125" r:id="rId70"/>
    <sheet name="Annex2" sheetId="41" r:id="rId71"/>
    <sheet name="Annex3" sheetId="59" r:id="rId72"/>
    <sheet name="Annex4" sheetId="128" r:id="rId73"/>
    <sheet name="Annex5" sheetId="63" r:id="rId74"/>
    <sheet name="Annex6" sheetId="61" r:id="rId75"/>
    <sheet name="Annex7" sheetId="62" r:id="rId76"/>
    <sheet name="Annex8" sheetId="75" r:id="rId77"/>
    <sheet name="Annex9" sheetId="106" r:id="rId78"/>
    <sheet name="Annex10" sheetId="127" r:id="rId79"/>
  </sheets>
  <definedNames>
    <definedName name="_ftn2" localSheetId="14">Table7!#REF!</definedName>
    <definedName name="_ftn2" localSheetId="16">Table8!#REF!</definedName>
    <definedName name="_ftnref2" localSheetId="14">Table7!#REF!</definedName>
    <definedName name="_ftnref2" localSheetId="16">Table8!#REF!</definedName>
    <definedName name="_Toc134630568" localSheetId="3">Table1!$B$3</definedName>
    <definedName name="_Toc134630568" localSheetId="4">Table2!$B$2</definedName>
    <definedName name="_Toc134630569" localSheetId="5">Table3!$B$2</definedName>
    <definedName name="_Toc134630569" localSheetId="10">Table4!#REF!</definedName>
    <definedName name="_Toc134630569" localSheetId="11">Table5!#REF!</definedName>
    <definedName name="_Toc134630569" localSheetId="12">Table6!#REF!</definedName>
    <definedName name="_Toc134630577" localSheetId="14">Table7!#REF!</definedName>
    <definedName name="_Toc134630577" localSheetId="16">Table8!#REF!</definedName>
    <definedName name="_Toc134630579" localSheetId="27">'Table 14'!#REF!</definedName>
    <definedName name="_Toc134630581" localSheetId="32">'Table 16'!#REF!</definedName>
    <definedName name="_Toc134630599" localSheetId="23">'Figure 16'!#REF!</definedName>
    <definedName name="_Toc134630599" localSheetId="7">'Figure 9'!#REF!</definedName>
    <definedName name="_Toc134630599" localSheetId="21">'Table 11'!#REF!</definedName>
    <definedName name="_Toc134630600" localSheetId="28">'Figure 19'!#REF!</definedName>
    <definedName name="_Toc134630601" localSheetId="29">'Figure 20'!$B$2</definedName>
    <definedName name="_Toc134630602" localSheetId="30">'Figure 21'!#REF!</definedName>
    <definedName name="_Toc134630603" localSheetId="33">'Figure 22'!$B$2</definedName>
    <definedName name="_Toc134630607" localSheetId="34">Figure23!$B$2</definedName>
    <definedName name="_Toc134630608" localSheetId="35">Figure24!$B$2</definedName>
    <definedName name="_Toc134630609" localSheetId="36">Figure25!$B$2</definedName>
    <definedName name="_Toc134630610" localSheetId="38">Figure27!$B$2</definedName>
    <definedName name="_Toc134630613" localSheetId="42">Figure29!$B$2</definedName>
    <definedName name="_Toc161930314" localSheetId="45">Table20!#REF!</definedName>
    <definedName name="_Toc161930315" localSheetId="46">Table21!$B$1</definedName>
    <definedName name="_Toc161930316" localSheetId="47">Table22!#REF!</definedName>
    <definedName name="_Toc161930335" localSheetId="0">Figure1!$B$3</definedName>
    <definedName name="_Toc161930348" localSheetId="23">'Figure 16'!$B$2</definedName>
    <definedName name="_Toc161930348" localSheetId="7">'Figure 9'!$A$2</definedName>
    <definedName name="_Toc161930348" localSheetId="21">'Table 11'!#REF!</definedName>
    <definedName name="_Toc161930349" localSheetId="8">'Figure 10'!$B$2</definedName>
    <definedName name="_Toc161930349" localSheetId="9">'Figure 11'!$B$2</definedName>
    <definedName name="_Toc161930349" localSheetId="13">'Figure 12'!#REF!</definedName>
    <definedName name="_Toc161930349" localSheetId="15">'Figure 13'!#REF!</definedName>
    <definedName name="_Toc161930349" localSheetId="24">'Figure 17'!$B$2</definedName>
    <definedName name="_Toc161930350" localSheetId="25">'Figure 18'!$C$2</definedName>
    <definedName name="_Toc161930351" localSheetId="28">'Figure 19'!#REF!</definedName>
    <definedName name="_Toc161930353" localSheetId="30">'Figure 21'!#REF!</definedName>
    <definedName name="_Toc161930355" localSheetId="34">Figure23!$B$2</definedName>
    <definedName name="_Toc161930356" localSheetId="35">Figure24!$B$2</definedName>
    <definedName name="_Toc161930357" localSheetId="36">Figure25!$B$2</definedName>
    <definedName name="_Toc225268064" localSheetId="59">'10.1'!$B$2</definedName>
    <definedName name="_Toc32437736" localSheetId="44">Table19!#REF!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3" l="1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4" i="108" l="1"/>
  <c r="D5" i="108"/>
  <c r="D6" i="108"/>
  <c r="D7" i="108"/>
  <c r="F8" i="30" l="1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5" i="26"/>
  <c r="H36" i="114" l="1"/>
  <c r="G36" i="114"/>
  <c r="H16" i="110"/>
  <c r="G16" i="110"/>
  <c r="F16" i="110"/>
  <c r="H15" i="110"/>
  <c r="G15" i="110"/>
  <c r="F15" i="110"/>
  <c r="H14" i="110"/>
  <c r="G14" i="110"/>
  <c r="F14" i="110"/>
  <c r="H13" i="110"/>
  <c r="G13" i="110"/>
  <c r="F13" i="110"/>
  <c r="H12" i="110"/>
  <c r="G12" i="110"/>
  <c r="F12" i="110"/>
  <c r="H11" i="110"/>
  <c r="G11" i="110"/>
  <c r="F11" i="110"/>
  <c r="H10" i="110"/>
  <c r="G10" i="110"/>
  <c r="F10" i="110"/>
  <c r="H9" i="110"/>
  <c r="G9" i="110"/>
  <c r="F9" i="110"/>
  <c r="H8" i="110"/>
  <c r="G8" i="110"/>
  <c r="F8" i="110"/>
  <c r="H7" i="110"/>
  <c r="G7" i="110"/>
  <c r="F7" i="110"/>
  <c r="H6" i="110"/>
  <c r="G6" i="110"/>
  <c r="F6" i="110"/>
  <c r="H5" i="110"/>
  <c r="G5" i="110"/>
  <c r="F5" i="110"/>
  <c r="D8" i="50"/>
  <c r="D7" i="50"/>
  <c r="D6" i="50"/>
  <c r="D5" i="50"/>
  <c r="D4" i="50"/>
  <c r="D4" i="86"/>
</calcChain>
</file>

<file path=xl/sharedStrings.xml><?xml version="1.0" encoding="utf-8"?>
<sst xmlns="http://schemas.openxmlformats.org/spreadsheetml/2006/main" count="1567" uniqueCount="577">
  <si>
    <t>Female</t>
  </si>
  <si>
    <t>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</si>
  <si>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</si>
  <si>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</si>
  <si>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</si>
  <si>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</si>
  <si>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</si>
  <si>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</si>
  <si>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</si>
  <si>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</si>
  <si>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</si>
  <si>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</si>
  <si>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</si>
  <si>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</si>
  <si>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</si>
  <si>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</si>
  <si>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</si>
  <si>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</si>
  <si>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85+</t>
  </si>
  <si>
    <t>Birth registration completeness rate</t>
  </si>
  <si>
    <t>Death registration completeness rate</t>
  </si>
  <si>
    <t>Indicator</t>
  </si>
  <si>
    <t>Population size</t>
  </si>
  <si>
    <t>Registered deaths (number)</t>
  </si>
  <si>
    <t>Adjusted number of deaths</t>
  </si>
  <si>
    <t>Unadjusted CDR (per 1000)</t>
  </si>
  <si>
    <t>Adjusted CDR (per 1000)</t>
  </si>
  <si>
    <t>CRVS (adjusted)</t>
  </si>
  <si>
    <t>Crude death rate</t>
  </si>
  <si>
    <t>-</t>
  </si>
  <si>
    <t> 25.4</t>
  </si>
  <si>
    <t> 34.3</t>
  </si>
  <si>
    <t>Under five mortality rate</t>
  </si>
  <si>
    <t> 40.9</t>
  </si>
  <si>
    <t>Males</t>
  </si>
  <si>
    <t>Females</t>
  </si>
  <si>
    <t>Both sexes</t>
  </si>
  <si>
    <t>Bugesera</t>
  </si>
  <si>
    <t>Burera</t>
  </si>
  <si>
    <t>Gakenke</t>
  </si>
  <si>
    <t>Gasabo</t>
  </si>
  <si>
    <t>Gatsibo</t>
  </si>
  <si>
    <t>Gicumbi</t>
  </si>
  <si>
    <t>Gisagara</t>
  </si>
  <si>
    <t>Huye</t>
  </si>
  <si>
    <t>Kamonyi</t>
  </si>
  <si>
    <t>Karongi</t>
  </si>
  <si>
    <t>Kayonza</t>
  </si>
  <si>
    <t>Kicukiro</t>
  </si>
  <si>
    <t>Kirehe</t>
  </si>
  <si>
    <t>Muhanga</t>
  </si>
  <si>
    <t>Musanze</t>
  </si>
  <si>
    <t>Ngoma</t>
  </si>
  <si>
    <t>Ngororero</t>
  </si>
  <si>
    <t>Nyabihu</t>
  </si>
  <si>
    <t>Nyagatare</t>
  </si>
  <si>
    <t>Nyamagabe</t>
  </si>
  <si>
    <t>Nyamasheke</t>
  </si>
  <si>
    <t>Nyanza</t>
  </si>
  <si>
    <t>Nyarugenge</t>
  </si>
  <si>
    <t>Nyaruguru</t>
  </si>
  <si>
    <t>Rubavu</t>
  </si>
  <si>
    <t>Ruhango</t>
  </si>
  <si>
    <t>Rulindo</t>
  </si>
  <si>
    <t>Rusizi</t>
  </si>
  <si>
    <t>Rutsiro</t>
  </si>
  <si>
    <t>Rwamagana</t>
  </si>
  <si>
    <t>Total</t>
  </si>
  <si>
    <t>Grand Total</t>
  </si>
  <si>
    <t>Age</t>
  </si>
  <si>
    <t>Counts</t>
  </si>
  <si>
    <t>Percentages</t>
  </si>
  <si>
    <t>All</t>
  </si>
  <si>
    <t>FEMALE</t>
  </si>
  <si>
    <t>MALE</t>
  </si>
  <si>
    <t>Death registration completeness (%)</t>
  </si>
  <si>
    <t>Crude death rate per 1,000 (Adjusted)</t>
  </si>
  <si>
    <t>Under-5 mortality rate per 1,000 live births (Adjusted)</t>
  </si>
  <si>
    <t>Sex ratio at death</t>
  </si>
  <si>
    <t xml:space="preserve">Rwanda </t>
  </si>
  <si>
    <t>Percent distribution</t>
  </si>
  <si>
    <t>Community</t>
  </si>
  <si>
    <t>Health facility</t>
  </si>
  <si>
    <t>21-24</t>
  </si>
  <si>
    <t>40+</t>
  </si>
  <si>
    <t>Community of property regime</t>
  </si>
  <si>
    <t>Urban</t>
  </si>
  <si>
    <t>Rural</t>
  </si>
  <si>
    <t xml:space="preserve"> </t>
  </si>
  <si>
    <t>80 +</t>
  </si>
  <si>
    <t>Infant mortality rate (0 year)</t>
  </si>
  <si>
    <t>Row Labels</t>
  </si>
  <si>
    <t xml:space="preserve"> Bugesera</t>
  </si>
  <si>
    <t xml:space="preserve"> Burera</t>
  </si>
  <si>
    <t xml:space="preserve"> Gakenke</t>
  </si>
  <si>
    <t xml:space="preserve"> Gasabo</t>
  </si>
  <si>
    <t xml:space="preserve"> Gatsibo</t>
  </si>
  <si>
    <t xml:space="preserve"> Gicumbi</t>
  </si>
  <si>
    <t xml:space="preserve"> Gisagara</t>
  </si>
  <si>
    <t xml:space="preserve"> Huye</t>
  </si>
  <si>
    <t xml:space="preserve"> Kamonyi</t>
  </si>
  <si>
    <t xml:space="preserve"> Karongi</t>
  </si>
  <si>
    <t xml:space="preserve"> Kayonza</t>
  </si>
  <si>
    <t xml:space="preserve"> Kicukiro</t>
  </si>
  <si>
    <t xml:space="preserve"> Kirehe</t>
  </si>
  <si>
    <t xml:space="preserve"> Muhanga</t>
  </si>
  <si>
    <t xml:space="preserve"> Musanze</t>
  </si>
  <si>
    <t xml:space="preserve"> Ngoma</t>
  </si>
  <si>
    <t xml:space="preserve"> Ngororero</t>
  </si>
  <si>
    <t xml:space="preserve"> Nyabihu</t>
  </si>
  <si>
    <t xml:space="preserve"> Nyagatare</t>
  </si>
  <si>
    <t xml:space="preserve"> Nyamagabe</t>
  </si>
  <si>
    <t xml:space="preserve"> Nyamasheke</t>
  </si>
  <si>
    <t xml:space="preserve"> Nyanza</t>
  </si>
  <si>
    <t xml:space="preserve"> Nyarugenge</t>
  </si>
  <si>
    <t xml:space="preserve"> Nyaruguru</t>
  </si>
  <si>
    <t xml:space="preserve"> Rubavu</t>
  </si>
  <si>
    <t xml:space="preserve"> Ruhango</t>
  </si>
  <si>
    <t xml:space="preserve"> Rulindo</t>
  </si>
  <si>
    <t xml:space="preserve"> Rusizi</t>
  </si>
  <si>
    <t xml:space="preserve"> Rutsiro</t>
  </si>
  <si>
    <t xml:space="preserve"> Rwamagana</t>
  </si>
  <si>
    <t>Embassy</t>
  </si>
  <si>
    <t>Limited Community of property regime</t>
  </si>
  <si>
    <t>Separation of property regime</t>
  </si>
  <si>
    <t>University or higher</t>
  </si>
  <si>
    <t>Primary</t>
  </si>
  <si>
    <t>Lower secondary</t>
  </si>
  <si>
    <t>Upper Secondary</t>
  </si>
  <si>
    <t>Post-primary</t>
  </si>
  <si>
    <t>Preschool</t>
  </si>
  <si>
    <t>None/ never attended</t>
  </si>
  <si>
    <t>Timely registered deaths as a share of expected deaths</t>
  </si>
  <si>
    <t>Unregistered deaths as a share of expected deaths</t>
  </si>
  <si>
    <t>Late registration of deaths as a share of expected deaths</t>
  </si>
  <si>
    <t>Neonatal</t>
  </si>
  <si>
    <t>Completeness rate (%)</t>
  </si>
  <si>
    <t>District name</t>
  </si>
  <si>
    <t>Communicable, maternal, perinatal and nutritional conditions</t>
  </si>
  <si>
    <t>Injuries</t>
  </si>
  <si>
    <t>Group III: Injuries</t>
  </si>
  <si>
    <t>Registration office location District</t>
  </si>
  <si>
    <t>Husbands' education level (counts)</t>
  </si>
  <si>
    <t>Child surnames</t>
  </si>
  <si>
    <t>Total Counts</t>
  </si>
  <si>
    <t>Top 20 Leading COD, Female, all ages</t>
  </si>
  <si>
    <t xml:space="preserve">Rank </t>
  </si>
  <si>
    <t>%</t>
  </si>
  <si>
    <t>Diabetes mellitus</t>
  </si>
  <si>
    <t>Epilepsy</t>
  </si>
  <si>
    <t>Cause of deaths</t>
  </si>
  <si>
    <t>Cause of death</t>
  </si>
  <si>
    <t xml:space="preserve">Percentages </t>
  </si>
  <si>
    <t>Digestive neoplasms</t>
  </si>
  <si>
    <t>HIV/AIDS related death</t>
  </si>
  <si>
    <t>Acute cardiac disease</t>
  </si>
  <si>
    <t>Pulmonary tuberculosis</t>
  </si>
  <si>
    <t>Stroke</t>
  </si>
  <si>
    <t>Assault</t>
  </si>
  <si>
    <t>Acute resp infect incl pneumonia</t>
  </si>
  <si>
    <t>Road traffic accident</t>
  </si>
  <si>
    <t>Other and unspecified neoplasms</t>
  </si>
  <si>
    <t>Liver cirrhosis</t>
  </si>
  <si>
    <t>Chronic obstructive pulmonary dis</t>
  </si>
  <si>
    <t>Respiratory neoplasms</t>
  </si>
  <si>
    <t>Acute abdomen</t>
  </si>
  <si>
    <t>Severe malnutrition</t>
  </si>
  <si>
    <t>Diarrheal diseases</t>
  </si>
  <si>
    <t>Major Group</t>
  </si>
  <si>
    <t>Number</t>
  </si>
  <si>
    <t>Group I: Communicable</t>
  </si>
  <si>
    <t>Infectious</t>
  </si>
  <si>
    <t>Maternal</t>
  </si>
  <si>
    <t>Nutrition</t>
  </si>
  <si>
    <t>Group II: Non-Communicable</t>
  </si>
  <si>
    <t>Cancers</t>
  </si>
  <si>
    <t>Other NCD</t>
  </si>
  <si>
    <t>External Causes</t>
  </si>
  <si>
    <t>Undetermined &amp; Ill defined</t>
  </si>
  <si>
    <t>undetermined</t>
  </si>
  <si>
    <t>#</t>
  </si>
  <si>
    <t xml:space="preserve">Unusable </t>
  </si>
  <si>
    <t>Usable</t>
  </si>
  <si>
    <t>Major broader Cause</t>
  </si>
  <si>
    <t>Case numbers</t>
  </si>
  <si>
    <t>Noncommunicable diseases</t>
  </si>
  <si>
    <t xml:space="preserve">Total </t>
  </si>
  <si>
    <t>Age group</t>
  </si>
  <si>
    <t xml:space="preserve">Age group </t>
  </si>
  <si>
    <t>60+</t>
  </si>
  <si>
    <t>80+</t>
  </si>
  <si>
    <t>Neonatal (0-28 completed days)</t>
  </si>
  <si>
    <t>80-84</t>
  </si>
  <si>
    <t xml:space="preserve">Health Facilities </t>
  </si>
  <si>
    <t xml:space="preserve">Male </t>
  </si>
  <si>
    <t xml:space="preserve">0-4 </t>
  </si>
  <si>
    <t xml:space="preserve">Female </t>
  </si>
  <si>
    <t xml:space="preserve">Proportion of birth registered timely </t>
  </si>
  <si>
    <t>Mothers' age groups</t>
  </si>
  <si>
    <t>Number of registered births</t>
  </si>
  <si>
    <t>ASFR per 1,000</t>
  </si>
  <si>
    <t>Number of births</t>
  </si>
  <si>
    <t>Registered birth</t>
  </si>
  <si>
    <t>Proportions of timely registered births</t>
  </si>
  <si>
    <t xml:space="preserve">Proportion of late registered births </t>
  </si>
  <si>
    <t>Residence district</t>
  </si>
  <si>
    <t>Number of live births</t>
  </si>
  <si>
    <t>Sex ratio at birth</t>
  </si>
  <si>
    <t>Same as district of usual residence</t>
  </si>
  <si>
    <t>Another district</t>
  </si>
  <si>
    <t xml:space="preserve">District of residence </t>
  </si>
  <si>
    <t>Count</t>
  </si>
  <si>
    <t>Percentage</t>
  </si>
  <si>
    <t>Figure 12: Percentages of registered live births by age of mothers</t>
  </si>
  <si>
    <t>Single births</t>
  </si>
  <si>
    <t>Multiple births</t>
  </si>
  <si>
    <t>Single births %</t>
  </si>
  <si>
    <t>Multiple births %</t>
  </si>
  <si>
    <t>&lt;15</t>
  </si>
  <si>
    <t>50+</t>
  </si>
  <si>
    <t xml:space="preserve">&lt;1500 </t>
  </si>
  <si>
    <t>1500-1999</t>
  </si>
  <si>
    <t>2000-2499</t>
  </si>
  <si>
    <t>2500-2999</t>
  </si>
  <si>
    <t>3000-3499</t>
  </si>
  <si>
    <t>Figure 13: Percentage of live births registered at health facilities by weight at birth and sex</t>
  </si>
  <si>
    <t xml:space="preserve">Proportion of death registered timely </t>
  </si>
  <si>
    <t xml:space="preserve">Order </t>
  </si>
  <si>
    <t>6+</t>
  </si>
  <si>
    <t>CRVS</t>
  </si>
  <si>
    <t>TFR</t>
  </si>
  <si>
    <t>GFR</t>
  </si>
  <si>
    <t>CBR</t>
  </si>
  <si>
    <t>Sex ratio at Birth</t>
  </si>
  <si>
    <t>Average weight at birth in grams</t>
  </si>
  <si>
    <t>Low birth weight (%)</t>
  </si>
  <si>
    <t>5-PHC  2022</t>
  </si>
  <si>
    <t>Year</t>
  </si>
  <si>
    <t>Unadjusted</t>
  </si>
  <si>
    <t>Adjusted</t>
  </si>
  <si>
    <t>Total registered live births</t>
  </si>
  <si>
    <t>CBR (Per 1,000 population)</t>
  </si>
  <si>
    <t>Total estimated live births</t>
  </si>
  <si>
    <r>
      <t xml:space="preserve">Figure15: </t>
    </r>
    <r>
      <rPr>
        <b/>
        <sz val="11"/>
        <color rgb="FF000000"/>
        <rFont val="Times New Roman"/>
        <family val="1"/>
      </rPr>
      <t>Age Specific Fertility Rate per 1,000 women</t>
    </r>
  </si>
  <si>
    <t>ASFR</t>
  </si>
  <si>
    <t xml:space="preserve">Indicator </t>
  </si>
  <si>
    <t>Number of registered deaths that occurred  the reporting year</t>
  </si>
  <si>
    <t>Number of registered deaths that occurred during the year preceding the reporting year</t>
  </si>
  <si>
    <t>Number of registered deaths that occurred more than one year prior to the reporting year</t>
  </si>
  <si>
    <t>Province of residence</t>
  </si>
  <si>
    <t xml:space="preserve">Estimated Populations </t>
  </si>
  <si>
    <t>Number of registered deaths</t>
  </si>
  <si>
    <t>Eastern Province</t>
  </si>
  <si>
    <t>Northern Province</t>
  </si>
  <si>
    <t>Southern Province</t>
  </si>
  <si>
    <t>Western Province</t>
  </si>
  <si>
    <t>Not stated</t>
  </si>
  <si>
    <t>Health Facilities %</t>
  </si>
  <si>
    <t>Community %</t>
  </si>
  <si>
    <t xml:space="preserve">Percent </t>
  </si>
  <si>
    <t>VA for deaths that occurred in the reporting year</t>
  </si>
  <si>
    <t>VA for deaths that occurred before the reporting year</t>
  </si>
  <si>
    <t>Population</t>
  </si>
  <si>
    <t>Below 21</t>
  </si>
  <si>
    <t>Age of groom</t>
  </si>
  <si>
    <t>Age of Bride</t>
  </si>
  <si>
    <t>Wife' education level (counts)</t>
  </si>
  <si>
    <t>Husbands’ education level (counts)</t>
  </si>
  <si>
    <t>Husband’s education level (percentages)</t>
  </si>
  <si>
    <t>Wifes’ education level (counts)</t>
  </si>
  <si>
    <t>Wife’s education level (percentages)</t>
  </si>
  <si>
    <t xml:space="preserve">30-34 </t>
  </si>
  <si>
    <t xml:space="preserve">35-39 </t>
  </si>
  <si>
    <t>ASMR-Male</t>
  </si>
  <si>
    <t>ASMR-Female</t>
  </si>
  <si>
    <t xml:space="preserve">18-20 </t>
  </si>
  <si>
    <t xml:space="preserve">Births </t>
  </si>
  <si>
    <t xml:space="preserve">deaths </t>
  </si>
  <si>
    <t xml:space="preserve"> Marriages </t>
  </si>
  <si>
    <t>Registered live births (number)</t>
  </si>
  <si>
    <t>Expected live births (number)</t>
  </si>
  <si>
    <t>Registration completeness (%)</t>
  </si>
  <si>
    <t>Adjusted Crude birth rate (per 1,000 population)</t>
  </si>
  <si>
    <t>Total fertility rate (births per woman)</t>
  </si>
  <si>
    <t>Sex-ratio at death</t>
  </si>
  <si>
    <t>Birth registration completeness (%)</t>
  </si>
  <si>
    <t>deaths registration completeness (%)</t>
  </si>
  <si>
    <t xml:space="preserve">Year </t>
  </si>
  <si>
    <t>CDR</t>
  </si>
  <si>
    <t>Neonatal mortality rate</t>
  </si>
  <si>
    <t xml:space="preserve">Infant mortality rate </t>
  </si>
  <si>
    <t xml:space="preserve"> Crude Marriage rate </t>
  </si>
  <si>
    <t xml:space="preserve">Number </t>
  </si>
  <si>
    <t>None/never attended</t>
  </si>
  <si>
    <t>Upper secondary</t>
  </si>
  <si>
    <t>INEZA</t>
  </si>
  <si>
    <t>UWASE</t>
  </si>
  <si>
    <t>ISHIMWE</t>
  </si>
  <si>
    <t>IRAKOZE</t>
  </si>
  <si>
    <t>IGIRANEZA</t>
  </si>
  <si>
    <t>UWINEZA</t>
  </si>
  <si>
    <t>INEZAYIMANA</t>
  </si>
  <si>
    <t>IGANZE</t>
  </si>
  <si>
    <t>IRADUKUNDA</t>
  </si>
  <si>
    <t>UMUTONIWASE</t>
  </si>
  <si>
    <t>IRASUBIZA</t>
  </si>
  <si>
    <t>UMUKUNDWA</t>
  </si>
  <si>
    <t>ISIMBI</t>
  </si>
  <si>
    <t>NISHIMWE</t>
  </si>
  <si>
    <t>IGIHOZO</t>
  </si>
  <si>
    <t>KUNDWA</t>
  </si>
  <si>
    <t>NIYOGISUBIZO</t>
  </si>
  <si>
    <t>IZIBYOSE</t>
  </si>
  <si>
    <t>MUGISHA</t>
  </si>
  <si>
    <t>HIRWA</t>
  </si>
  <si>
    <t>GANZA</t>
  </si>
  <si>
    <t>KWIZERA</t>
  </si>
  <si>
    <t>GWIZA</t>
  </si>
  <si>
    <t>BYISHIMO</t>
  </si>
  <si>
    <t>IRANZI</t>
  </si>
  <si>
    <t>Lower respiratory infections</t>
  </si>
  <si>
    <t>Nephritis and nephrosis</t>
  </si>
  <si>
    <t>Cerebrovascular disease</t>
  </si>
  <si>
    <t>HIV</t>
  </si>
  <si>
    <t>Road traffic accidents</t>
  </si>
  <si>
    <t>Tuberculosis</t>
  </si>
  <si>
    <t>Endocrine disorders</t>
  </si>
  <si>
    <t>Prostate cancer</t>
  </si>
  <si>
    <t>Hepatitis C</t>
  </si>
  <si>
    <t>Liver cancer</t>
  </si>
  <si>
    <t>Hypertensive disease</t>
  </si>
  <si>
    <t>Congenital heart anomalies</t>
  </si>
  <si>
    <t>Meningitis</t>
  </si>
  <si>
    <t>Protein-energy malnutrition</t>
  </si>
  <si>
    <t>Diarrhoeal diseases</t>
  </si>
  <si>
    <t>Cervix uteri cancer</t>
  </si>
  <si>
    <t>Stomach cancer</t>
  </si>
  <si>
    <t>Skin diseases</t>
  </si>
  <si>
    <t>Inflammatory heart diseases</t>
  </si>
  <si>
    <t>Other and unspecified cardiac diseases</t>
  </si>
  <si>
    <t>Meningitis and encephalitis</t>
  </si>
  <si>
    <t>Chronic obstructive pulmonary diseases</t>
  </si>
  <si>
    <t>Obstetric haemorrhage</t>
  </si>
  <si>
    <t>Breast neoplasms</t>
  </si>
  <si>
    <t>Reproductive neoplasms</t>
  </si>
  <si>
    <t>Rank</t>
  </si>
  <si>
    <t>Expected number of deaths (number)</t>
  </si>
  <si>
    <r>
      <t>Source: NISR, 5</t>
    </r>
    <r>
      <rPr>
        <b/>
        <i/>
        <vertAlign val="superscript"/>
        <sz val="10"/>
        <color theme="1"/>
        <rFont val="Times New Roman"/>
        <family val="1"/>
      </rPr>
      <t>th</t>
    </r>
    <r>
      <rPr>
        <b/>
        <i/>
        <sz val="10"/>
        <color theme="1"/>
        <rFont val="Times New Roman"/>
        <family val="1"/>
      </rPr>
      <t xml:space="preserve"> Rwanda Population and Housing Census, 2025</t>
    </r>
  </si>
  <si>
    <t>Female population, 2025</t>
  </si>
  <si>
    <t>Source:  CRVS system 2025</t>
  </si>
  <si>
    <t>Unadjusted numbers, 2025</t>
  </si>
  <si>
    <t>Adjusted numbers, 2025</t>
  </si>
  <si>
    <t>Source: CRVS system, 4-PHC Projections and 5-PHC, 2025</t>
  </si>
  <si>
    <t>RDHS 2025</t>
  </si>
  <si>
    <t>5-RPHC (Proj.)</t>
  </si>
  <si>
    <t>Source: CRVS system, RDHS and PHC projections,2025</t>
  </si>
  <si>
    <t>Source: CRVS system, 2025</t>
  </si>
  <si>
    <t>Timely registered births as a share of expected births</t>
  </si>
  <si>
    <t>Late registration of births as a share of expected births</t>
  </si>
  <si>
    <t>Unregistered births as a share of expected births</t>
  </si>
  <si>
    <t>Figure 10: Registered and unregistered births as shares (%) of expected births, 2025</t>
  </si>
  <si>
    <t>Figure 11: Proportions of timely registered births in %, 2019 to 2025</t>
  </si>
  <si>
    <t>Abroad</t>
  </si>
  <si>
    <t>Abroad*</t>
  </si>
  <si>
    <t>Mothers' age</t>
  </si>
  <si>
    <t>Total %</t>
  </si>
  <si>
    <t>Female %</t>
  </si>
  <si>
    <t>Male %</t>
  </si>
  <si>
    <t>3500-3999</t>
  </si>
  <si>
    <t>4000+</t>
  </si>
  <si>
    <t xml:space="preserve"> Source: CRVS system, 2025</t>
  </si>
  <si>
    <t>Sex-ratio at death for registered deaths</t>
  </si>
  <si>
    <t>Figure 16: Trend of death registration completeness rate (%), 2019-2025</t>
  </si>
  <si>
    <t>Figure 17: Registered and unregistered deaths as shares (%) of expected deaths, 2025</t>
  </si>
  <si>
    <t>Figure 18: Proportion of timely registered deaths in %, 2019 to 2025</t>
  </si>
  <si>
    <t>Timely registrations_Within 30 days</t>
  </si>
  <si>
    <t>Late registrations_After 30 days</t>
  </si>
  <si>
    <t>City of Kigali</t>
  </si>
  <si>
    <t>Figure 19: Age-Sex structure of all registered deaths (counts), 2025</t>
  </si>
  <si>
    <t>Age at death</t>
  </si>
  <si>
    <t>&lt;21</t>
  </si>
  <si>
    <t>Marriage Regime</t>
  </si>
  <si>
    <t>Agreement by Intending Spouses</t>
  </si>
  <si>
    <t>Year of occurrence</t>
  </si>
  <si>
    <t>Occurred and registered in 2025</t>
  </si>
  <si>
    <t>Occurred before but registered in 2025</t>
  </si>
  <si>
    <t xml:space="preserve">                   Wife's residence
Husband's residence </t>
  </si>
  <si>
    <t xml:space="preserve"> Eastern Province</t>
  </si>
  <si>
    <t xml:space="preserve"> Kigali City</t>
  </si>
  <si>
    <t xml:space="preserve"> Northern Province</t>
  </si>
  <si>
    <t xml:space="preserve"> Southern Province</t>
  </si>
  <si>
    <t xml:space="preserve"> Western Province</t>
  </si>
  <si>
    <t>Duration In years</t>
  </si>
  <si>
    <t>Number of Wives</t>
  </si>
  <si>
    <t>Husbands</t>
  </si>
  <si>
    <t>Age of divorcees</t>
  </si>
  <si>
    <t>&lt;25</t>
  </si>
  <si>
    <t>Total wives</t>
  </si>
  <si>
    <t>Age of wife</t>
  </si>
  <si>
    <t>25-30</t>
  </si>
  <si>
    <t>30-35</t>
  </si>
  <si>
    <t>35-40</t>
  </si>
  <si>
    <t>40-45</t>
  </si>
  <si>
    <t>45-50</t>
  </si>
  <si>
    <t>Age of husband</t>
  </si>
  <si>
    <t>&gt;15</t>
  </si>
  <si>
    <t>Resedence district</t>
  </si>
  <si>
    <t>Number of divorced wives</t>
  </si>
  <si>
    <t>Number of divorced husbands</t>
  </si>
  <si>
    <t>Divorces occurred and registered in 2025</t>
  </si>
  <si>
    <t>Divorces ccurred before but registered in 2025</t>
  </si>
  <si>
    <t>Total husbands</t>
  </si>
  <si>
    <t>AGWIZE</t>
  </si>
  <si>
    <t>MPANO</t>
  </si>
  <si>
    <t>IGABE</t>
  </si>
  <si>
    <t>IMPANO</t>
  </si>
  <si>
    <t>BIGWI</t>
  </si>
  <si>
    <t>Facility location district</t>
  </si>
  <si>
    <t>Numbers</t>
  </si>
  <si>
    <t>Percentages  </t>
  </si>
  <si>
    <t>Abraod</t>
  </si>
  <si>
    <t xml:space="preserve">Figure 20: Age-sex distribution of registered deaths in rural and urban areas </t>
  </si>
  <si>
    <t>Figure 21: Deaths registered by place of residence (urban and rural) and place of occurrence</t>
  </si>
  <si>
    <t xml:space="preserve">Years </t>
  </si>
  <si>
    <t>Registered facility deaths</t>
  </si>
  <si>
    <t>Medically certified deaths</t>
  </si>
  <si>
    <t>Figure 22: Age sex distribution (count) of deaths with causes</t>
  </si>
  <si>
    <t>Figure 23: Distribution of Health facility and Community cause of death by usability</t>
  </si>
  <si>
    <t>1</t>
  </si>
  <si>
    <t>2</t>
  </si>
  <si>
    <t>Health facilities cause of death</t>
  </si>
  <si>
    <t>Community cause of death</t>
  </si>
  <si>
    <t>Figure 24: Trends of usable cause of death in health facilities and community (in %)</t>
  </si>
  <si>
    <t xml:space="preserve">Year of registration </t>
  </si>
  <si>
    <t xml:space="preserve">Health Facilities death </t>
  </si>
  <si>
    <t>Figure 25: Distribution of usable death causes by three main broad groups</t>
  </si>
  <si>
    <t>Figure 9: Evolution of birth registration completeness (%), 2019-2025</t>
  </si>
  <si>
    <t>Figure 8: Geographical distribution of live births by mothers’ residence</t>
  </si>
  <si>
    <t>Place of birth</t>
  </si>
  <si>
    <t>Registered births</t>
  </si>
  <si>
    <t>Figure 7: Completeness of birth and death registration in %, 2019-2025</t>
  </si>
  <si>
    <t>Figure 14: Birth order (%) in 2024 compared to 2025</t>
  </si>
  <si>
    <t>Figure 26: Trends of usable cause of death in health facilities and the community by three broad groups</t>
  </si>
  <si>
    <t>14-19</t>
  </si>
  <si>
    <t>Communicable diseases</t>
  </si>
  <si>
    <t>Non-Communicable diseases</t>
  </si>
  <si>
    <t>Figure 27: Death causes recorded by health facilities in broad groups by age of Males, 2025</t>
  </si>
  <si>
    <t>Figure 28: Death causes recorded by health facilities in broad groups by age of females</t>
  </si>
  <si>
    <t>Facility Cause of death</t>
  </si>
  <si>
    <t>Conditions arising during the perinatal period</t>
  </si>
  <si>
    <t>Acute respiratory infection including pneumonia</t>
  </si>
  <si>
    <t>Trachea, bronchus and lung cancers</t>
  </si>
  <si>
    <t>Number of marriages</t>
  </si>
  <si>
    <t>Crude marriage rate (‰)</t>
  </si>
  <si>
    <t xml:space="preserve">Figure 29: Registered Marriages by location of registration office </t>
  </si>
  <si>
    <t>Figure 30: Marriages registered in 2025 by age of bride and groom</t>
  </si>
  <si>
    <t>Bride</t>
  </si>
  <si>
    <t>Groom</t>
  </si>
  <si>
    <t>Figure 31: Age specific marriage rates</t>
  </si>
  <si>
    <t>Figure 32: Summary of divorces registered in 2025 by period of occurrence</t>
  </si>
  <si>
    <t>Occurred in 2023 or before but registered in 2025</t>
  </si>
  <si>
    <t>Husband older than wife</t>
  </si>
  <si>
    <t>Wife older than wife</t>
  </si>
  <si>
    <t>Figure 33: Divorces by differences in age of wife and husband</t>
  </si>
  <si>
    <t>Figure 34: Number of registered divorces by age of divorcees</t>
  </si>
  <si>
    <t>Granted before but
registered in 2025</t>
  </si>
  <si>
    <t>Granted and
registered in
2025</t>
  </si>
  <si>
    <t>Number of divorces granted and registered in 2025</t>
  </si>
  <si>
    <t>Number of divorces granted before but registered in 2025</t>
  </si>
  <si>
    <t>Average age at divorce for males</t>
  </si>
  <si>
    <t>Average age at divorce for females</t>
  </si>
  <si>
    <t>Crude divorce rate</t>
  </si>
  <si>
    <t>Born and registered in reporting year</t>
  </si>
  <si>
    <t>Born previous year, registered in reporting year</t>
  </si>
  <si>
    <t>Born &gt;1 year earlier, registered in reporting year</t>
  </si>
  <si>
    <t>10.1. Summary of registered births, including delayed registrations</t>
  </si>
  <si>
    <t>10.3 Summary statistics on births (2019-2025)</t>
  </si>
  <si>
    <t>10.5 Summary on mortality statistics</t>
  </si>
  <si>
    <t>EAC guidelines</t>
  </si>
  <si>
    <t>Timely registrations of birth</t>
  </si>
  <si>
    <t>Late registrations of birth</t>
  </si>
  <si>
    <t>Rwandan family law(within 30 days)</t>
  </si>
  <si>
    <t>10.6 Time series of birth and death registration completeness from 2019 to 2025</t>
  </si>
  <si>
    <r>
      <t>02</t>
    </r>
    <r>
      <rPr>
        <b/>
        <sz val="11"/>
        <color rgb="FF000000"/>
        <rFont val="Times New Roman"/>
        <family val="1"/>
      </rPr>
      <t xml:space="preserve">Education Level </t>
    </r>
  </si>
  <si>
    <t>10.7. Registered deaths by decedent’s Education level, 2025</t>
  </si>
  <si>
    <t>10.8. Time series of vital rates from 2019 to 2025.</t>
  </si>
  <si>
    <t>Health facility (%)</t>
  </si>
  <si>
    <t>Community (%)</t>
  </si>
  <si>
    <t> -</t>
  </si>
  <si>
    <t>10.9. Time series of proportions of usable cause of death at health facilities and in the community</t>
  </si>
  <si>
    <t>10.10. Time series of registered marriages by location of registration office</t>
  </si>
  <si>
    <t>Annex 1: Numbers of total population in 2025 by age groups and sex (projections)</t>
  </si>
  <si>
    <t>NIYOGUSHIMWA</t>
  </si>
  <si>
    <t>Annex 2: Top 20 most preferred babies’ surname in 2025 by sex</t>
  </si>
  <si>
    <t>Falls</t>
  </si>
  <si>
    <t>Maternal conditions</t>
  </si>
  <si>
    <t xml:space="preserve">Source: CRVS system, 2025 </t>
  </si>
  <si>
    <t>Top 20 Leading COD, Male, all ages</t>
  </si>
  <si>
    <t>Annex 3:  Top 20 leading causes of death at health facilities by sex and all ages</t>
  </si>
  <si>
    <t>Annex 3: Top 20 leading causes of death in the community, both Sexes (2025)</t>
  </si>
  <si>
    <t>S/N</t>
  </si>
  <si>
    <t>Number of VAs</t>
  </si>
  <si>
    <t> S/N</t>
  </si>
  <si>
    <t>Number of Vas</t>
  </si>
  <si>
    <t>Accidental fall</t>
  </si>
  <si>
    <t>Annex 6: Major causes of death in the community disaggregated by sex, 2025</t>
  </si>
  <si>
    <t>Annex 5:  Major causes of death in the health facility disaggregated by sex</t>
  </si>
  <si>
    <t xml:space="preserve"> Female</t>
  </si>
  <si>
    <t>Cardiovascular</t>
  </si>
  <si>
    <t>Unintentional injuries</t>
  </si>
  <si>
    <t>Intentional injuries</t>
  </si>
  <si>
    <t>Ill-defined injuries/accidents</t>
  </si>
  <si>
    <t>Ill defined</t>
  </si>
  <si>
    <t>Undetermined</t>
  </si>
  <si>
    <t>Annex 7: Registered divorces by place of registration</t>
  </si>
  <si>
    <t>Place of registration</t>
  </si>
  <si>
    <t>Divorces occurred 2025</t>
  </si>
  <si>
    <t>Divorces occurred before 2025</t>
  </si>
  <si>
    <t>Annex 8: Trends in Marriage registered by district level</t>
  </si>
  <si>
    <t>Annex 9: Registered Marriage by previous residence of spouses</t>
  </si>
  <si>
    <t>Place of residence</t>
  </si>
  <si>
    <t>Husband (groom) residence districts</t>
  </si>
  <si>
    <t>Wife (bride) residence district</t>
  </si>
  <si>
    <t>Annex 10 : Divorces registered by current residence of divorced partners</t>
  </si>
  <si>
    <t>Divorced Wife place of residence</t>
  </si>
  <si>
    <t>Divorced Husband place of residence</t>
  </si>
  <si>
    <t>No</t>
  </si>
  <si>
    <t>Names of Events</t>
  </si>
  <si>
    <t>Number registered in 2025</t>
  </si>
  <si>
    <t>Legitimization</t>
  </si>
  <si>
    <t xml:space="preserve">Adoption </t>
  </si>
  <si>
    <t>Recognition</t>
  </si>
  <si>
    <t>Annulment</t>
  </si>
  <si>
    <t>Guardianship</t>
  </si>
  <si>
    <t>Figure1: 5-Years Age-group Population Pyramid, 2025</t>
  </si>
  <si>
    <t>Figure 6: Proportions of timely registered births and deaths in %, 2019 to 2025</t>
  </si>
  <si>
    <t>Counts of Health facilities deaths MCCD</t>
  </si>
  <si>
    <t>Counts of Community deaths VA</t>
  </si>
  <si>
    <t>Occurred in 2024 but registered in 2025</t>
  </si>
  <si>
    <t>10.2. Time series of registered events from 2019 to 2025</t>
  </si>
  <si>
    <t xml:space="preserve">10.4. Timeliness of birth registration following the law in Rwanda and EAC guidelines </t>
  </si>
  <si>
    <t xml:space="preserve">Expected number of deaths </t>
  </si>
  <si>
    <r>
      <t>Source: 5</t>
    </r>
    <r>
      <rPr>
        <i/>
        <vertAlign val="superscript"/>
        <sz val="11"/>
        <color theme="1"/>
        <rFont val="Times New Roman"/>
        <family val="1"/>
      </rPr>
      <t>th</t>
    </r>
    <r>
      <rPr>
        <i/>
        <sz val="11"/>
        <color theme="1"/>
        <rFont val="Times New Roman"/>
        <family val="1"/>
      </rPr>
      <t xml:space="preserve"> RPHC projections, 2025</t>
    </r>
  </si>
  <si>
    <t>Weights at birth</t>
  </si>
  <si>
    <t xml:space="preserve">Community </t>
  </si>
  <si>
    <t>Table 11: Summary of death registration, 2022-2025</t>
  </si>
  <si>
    <t>Table 10: Unadjusted and Adjusted crude birth rate, 2019-2025</t>
  </si>
  <si>
    <t>Table 9: Summary comparison of fertility indicators from CRVS with other sources</t>
  </si>
  <si>
    <r>
      <t xml:space="preserve">Table 8: </t>
    </r>
    <r>
      <rPr>
        <b/>
        <sz val="11"/>
        <color rgb="FF000000"/>
        <rFont val="Times New Roman"/>
        <family val="1"/>
      </rPr>
      <t>Average weight at birth by mothers’ age groups and child’s sex</t>
    </r>
  </si>
  <si>
    <r>
      <t xml:space="preserve">Table 7: </t>
    </r>
    <r>
      <rPr>
        <b/>
        <sz val="11"/>
        <color rgb="FF000000"/>
        <rFont val="Times New Roman"/>
        <family val="1"/>
      </rPr>
      <t>Percentages of registered live births by age of mothers and type of pregnancy</t>
    </r>
  </si>
  <si>
    <t>Table 6: Registered live births by place of occurrence and of usual residence of mothers, 2025</t>
  </si>
  <si>
    <t xml:space="preserve">Table 5: Registered live births by mothers’ residence districts and sex at birth </t>
  </si>
  <si>
    <t>Table 4: Registered live births by place and site of delivery</t>
  </si>
  <si>
    <t>Table 3: Comparing CRVS death indicators (adjusted) with the results from other sources</t>
  </si>
  <si>
    <t>Table 2: Adjusted and unadjusted values of CDR, 2019-2025</t>
  </si>
  <si>
    <t>Table 1: Adjustment for fertility statistics</t>
  </si>
  <si>
    <t>Table 12: Summary mortality statistics, 2019 to 2025</t>
  </si>
  <si>
    <t>Table 13: Registered deaths by provinces with estimated population and by sex of decedent</t>
  </si>
  <si>
    <t>Table 29: other events registered in CRVS system</t>
  </si>
  <si>
    <t>Table 28: Summary of key indicators on divorces</t>
  </si>
  <si>
    <t>Table 27: Registered divorces by duration of marriage</t>
  </si>
  <si>
    <t>Table 26: Wife and husband’s age relationship at divorce date</t>
  </si>
  <si>
    <t>Table 25: Registered divorces by residence districts</t>
  </si>
  <si>
    <t>Table 24: Registered divorces by residence provinces</t>
  </si>
  <si>
    <t>Table 23: Marriage regime and Wife’s education</t>
  </si>
  <si>
    <t>Table 22: Marriage regime and husband’s education</t>
  </si>
  <si>
    <t>Table 21: Husband’s and wife’ s education at marriage date</t>
  </si>
  <si>
    <t>Table 20: Registered marriages by matrimonial regime</t>
  </si>
  <si>
    <t>Table 19: Groom and Bride age relationship at marriage date</t>
  </si>
  <si>
    <t>Table 18: Registered marriages, 2019-2025</t>
  </si>
  <si>
    <t>Table 17: The top 20 leading causes of death at health facilities, both Sexes (2025)</t>
  </si>
  <si>
    <t>Table 16: Summary of verbal autopsies conducted for community deaths, 2022-2025</t>
  </si>
  <si>
    <t>Table 15: Numbers and percentages of medically certified facility deaths, 2021-2025</t>
  </si>
  <si>
    <t>Table 14: Distribution of registered deaths by place of occurrence and residence districts</t>
  </si>
  <si>
    <t xml:space="preserve"> Rural Resident</t>
  </si>
  <si>
    <t>Urban Resident</t>
  </si>
  <si>
    <t>Not Stated 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</si>
</sst>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_-* #,##0_-;\-* #,##0_-;_-* &quot;-&quot;??_-;_-@_-"/>
    <numFmt numFmtId="171" formatCode="_(* #,##0.000_);_(* \(#,##0.000\);_(* &quot;-&quot;??_);_(@_)"/>
    <numFmt numFmtId="172" formatCode="_-* #,##0.0000_-;\-* #,##0.0000_-;_-* &quot;-&quot;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vertAlign val="superscript"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11"/>
      <name val="Times New Roman"/>
      <family val="1"/>
    </font>
    <font>
      <b/>
      <i/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vertAlign val="superscript"/>
      <sz val="11"/>
      <color theme="1"/>
      <name val="Times New Roman"/>
      <family val="1"/>
    </font>
    <font>
      <b/>
      <i/>
      <sz val="12"/>
      <color rgb="FFFFFFFF"/>
      <name val="Times New Roman"/>
      <family val="1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3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65" fontId="0" fillId="0" borderId="1" xfId="0" applyNumberFormat="1" applyBorder="1"/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3" fillId="0" borderId="0" xfId="0" applyFont="1"/>
    <xf numFmtId="0" fontId="2" fillId="0" borderId="1" xfId="0" applyFont="1" applyBorder="1"/>
    <xf numFmtId="0" fontId="15" fillId="0" borderId="1" xfId="2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/>
    <xf numFmtId="0" fontId="13" fillId="0" borderId="0" xfId="0" applyFont="1"/>
    <xf numFmtId="41" fontId="13" fillId="0" borderId="1" xfId="1" applyFont="1" applyBorder="1"/>
    <xf numFmtId="165" fontId="13" fillId="0" borderId="1" xfId="0" applyNumberFormat="1" applyFont="1" applyBorder="1"/>
    <xf numFmtId="3" fontId="9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2" fillId="0" borderId="1" xfId="0" applyFont="1" applyBorder="1"/>
    <xf numFmtId="0" fontId="13" fillId="0" borderId="1" xfId="0" applyFont="1" applyBorder="1"/>
    <xf numFmtId="165" fontId="9" fillId="0" borderId="1" xfId="0" applyNumberFormat="1" applyFont="1" applyBorder="1" applyAlignment="1">
      <alignment vertical="center" wrapText="1"/>
    </xf>
    <xf numFmtId="165" fontId="0" fillId="0" borderId="0" xfId="0" applyNumberFormat="1"/>
    <xf numFmtId="0" fontId="12" fillId="0" borderId="0" xfId="0" applyFont="1"/>
    <xf numFmtId="165" fontId="13" fillId="0" borderId="0" xfId="0" applyNumberFormat="1" applyFont="1"/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1" fillId="0" borderId="1" xfId="0" applyFont="1" applyBorder="1"/>
    <xf numFmtId="0" fontId="16" fillId="0" borderId="1" xfId="0" applyFont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5" fillId="0" borderId="0" xfId="0" applyFont="1"/>
    <xf numFmtId="0" fontId="8" fillId="0" borderId="2" xfId="0" applyFont="1" applyBorder="1" applyAlignment="1">
      <alignment vertical="center" wrapText="1"/>
    </xf>
    <xf numFmtId="41" fontId="13" fillId="0" borderId="0" xfId="0" applyNumberFormat="1" applyFont="1"/>
    <xf numFmtId="9" fontId="0" fillId="0" borderId="0" xfId="4" applyFont="1"/>
    <xf numFmtId="41" fontId="0" fillId="0" borderId="0" xfId="0" applyNumberFormat="1"/>
    <xf numFmtId="0" fontId="8" fillId="0" borderId="1" xfId="0" applyFont="1" applyBorder="1" applyAlignment="1">
      <alignment vertical="top" wrapText="1"/>
    </xf>
    <xf numFmtId="2" fontId="9" fillId="0" borderId="1" xfId="0" applyNumberFormat="1" applyFont="1" applyBorder="1" applyAlignment="1">
      <alignment vertical="center" wrapText="1"/>
    </xf>
    <xf numFmtId="10" fontId="11" fillId="0" borderId="0" xfId="4" applyNumberFormat="1" applyFont="1"/>
    <xf numFmtId="0" fontId="18" fillId="0" borderId="1" xfId="0" applyFont="1" applyBorder="1" applyAlignment="1">
      <alignment horizontal="right" vertical="center" wrapText="1"/>
    </xf>
    <xf numFmtId="0" fontId="20" fillId="0" borderId="0" xfId="0" applyFont="1"/>
    <xf numFmtId="0" fontId="12" fillId="0" borderId="1" xfId="0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9" fillId="0" borderId="1" xfId="0" applyFont="1" applyBorder="1" applyAlignment="1">
      <alignment wrapText="1"/>
    </xf>
    <xf numFmtId="0" fontId="21" fillId="0" borderId="0" xfId="0" applyFont="1" applyAlignment="1">
      <alignment vertical="center"/>
    </xf>
    <xf numFmtId="0" fontId="18" fillId="0" borderId="1" xfId="2" applyFont="1" applyBorder="1" applyAlignment="1">
      <alignment horizontal="right" vertical="center" wrapText="1"/>
    </xf>
    <xf numFmtId="165" fontId="13" fillId="2" borderId="1" xfId="0" applyNumberFormat="1" applyFont="1" applyFill="1" applyBorder="1"/>
    <xf numFmtId="0" fontId="22" fillId="0" borderId="0" xfId="0" applyFont="1" applyAlignment="1">
      <alignment vertical="center"/>
    </xf>
    <xf numFmtId="0" fontId="19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left"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165" fontId="19" fillId="2" borderId="1" xfId="0" applyNumberFormat="1" applyFont="1" applyFill="1" applyBorder="1" applyAlignment="1">
      <alignment horizontal="right" vertical="center" wrapText="1"/>
    </xf>
    <xf numFmtId="0" fontId="13" fillId="0" borderId="1" xfId="0" quotePrefix="1" applyFont="1" applyBorder="1"/>
    <xf numFmtId="9" fontId="13" fillId="0" borderId="1" xfId="4" applyFont="1" applyBorder="1"/>
    <xf numFmtId="0" fontId="20" fillId="0" borderId="0" xfId="0" applyFont="1" applyAlignment="1">
      <alignment vertical="center"/>
    </xf>
    <xf numFmtId="0" fontId="12" fillId="3" borderId="1" xfId="0" applyFont="1" applyFill="1" applyBorder="1"/>
    <xf numFmtId="0" fontId="13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16" fontId="13" fillId="0" borderId="1" xfId="0" applyNumberFormat="1" applyFont="1" applyBorder="1"/>
    <xf numFmtId="16" fontId="13" fillId="0" borderId="1" xfId="0" quotePrefix="1" applyNumberFormat="1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8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18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top"/>
    </xf>
    <xf numFmtId="0" fontId="19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wrapText="1"/>
    </xf>
    <xf numFmtId="0" fontId="18" fillId="0" borderId="1" xfId="0" applyFont="1" applyBorder="1" applyAlignment="1">
      <alignment vertical="center"/>
    </xf>
    <xf numFmtId="3" fontId="19" fillId="2" borderId="1" xfId="0" applyNumberFormat="1" applyFont="1" applyFill="1" applyBorder="1" applyAlignment="1">
      <alignment horizontal="right" vertical="top" wrapText="1"/>
    </xf>
    <xf numFmtId="0" fontId="19" fillId="2" borderId="1" xfId="0" applyFont="1" applyFill="1" applyBorder="1" applyAlignment="1">
      <alignment horizontal="right" vertical="top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8" fillId="4" borderId="4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3" fillId="0" borderId="0" xfId="0" applyFont="1"/>
    <xf numFmtId="166" fontId="13" fillId="0" borderId="1" xfId="4" applyNumberFormat="1" applyFont="1" applyBorder="1"/>
    <xf numFmtId="3" fontId="0" fillId="0" borderId="0" xfId="0" applyNumberFormat="1"/>
    <xf numFmtId="3" fontId="24" fillId="0" borderId="0" xfId="0" applyNumberFormat="1" applyFont="1"/>
    <xf numFmtId="0" fontId="25" fillId="0" borderId="0" xfId="0" applyFont="1"/>
    <xf numFmtId="168" fontId="0" fillId="0" borderId="1" xfId="6" applyNumberFormat="1" applyFont="1" applyBorder="1"/>
    <xf numFmtId="0" fontId="9" fillId="2" borderId="1" xfId="0" applyFont="1" applyFill="1" applyBorder="1" applyAlignment="1">
      <alignment vertical="center" wrapText="1"/>
    </xf>
    <xf numFmtId="169" fontId="9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165" fontId="19" fillId="2" borderId="1" xfId="0" applyNumberFormat="1" applyFont="1" applyFill="1" applyBorder="1"/>
    <xf numFmtId="168" fontId="9" fillId="0" borderId="1" xfId="0" applyNumberFormat="1" applyFont="1" applyBorder="1" applyAlignment="1">
      <alignment vertical="center" wrapText="1"/>
    </xf>
    <xf numFmtId="168" fontId="8" fillId="0" borderId="1" xfId="0" applyNumberFormat="1" applyFont="1" applyBorder="1" applyAlignment="1">
      <alignment vertical="center" wrapText="1"/>
    </xf>
    <xf numFmtId="164" fontId="13" fillId="0" borderId="0" xfId="0" applyNumberFormat="1" applyFont="1"/>
    <xf numFmtId="165" fontId="18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168" fontId="13" fillId="0" borderId="1" xfId="6" applyNumberFormat="1" applyFont="1" applyBorder="1"/>
    <xf numFmtId="168" fontId="8" fillId="0" borderId="1" xfId="6" applyNumberFormat="1" applyFont="1" applyBorder="1" applyAlignment="1">
      <alignment vertical="center" wrapText="1"/>
    </xf>
    <xf numFmtId="0" fontId="28" fillId="0" borderId="0" xfId="0" applyFont="1"/>
    <xf numFmtId="0" fontId="29" fillId="3" borderId="1" xfId="0" applyFont="1" applyFill="1" applyBorder="1" applyAlignment="1">
      <alignment horizontal="left"/>
    </xf>
    <xf numFmtId="0" fontId="26" fillId="0" borderId="0" xfId="0" applyFont="1"/>
    <xf numFmtId="0" fontId="13" fillId="0" borderId="1" xfId="0" applyFont="1" applyBorder="1" applyAlignment="1">
      <alignment horizontal="left"/>
    </xf>
    <xf numFmtId="0" fontId="30" fillId="0" borderId="0" xfId="0" applyFont="1"/>
    <xf numFmtId="0" fontId="27" fillId="0" borderId="0" xfId="0" applyFont="1"/>
    <xf numFmtId="0" fontId="20" fillId="0" borderId="1" xfId="0" applyFont="1" applyBorder="1"/>
    <xf numFmtId="165" fontId="18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8" fontId="13" fillId="0" borderId="1" xfId="6" applyNumberFormat="1" applyFont="1" applyBorder="1" applyAlignment="1"/>
    <xf numFmtId="0" fontId="5" fillId="0" borderId="1" xfId="0" applyFont="1" applyBorder="1" applyAlignment="1">
      <alignment wrapText="1"/>
    </xf>
    <xf numFmtId="0" fontId="30" fillId="0" borderId="1" xfId="0" applyFont="1" applyBorder="1"/>
    <xf numFmtId="166" fontId="30" fillId="0" borderId="1" xfId="4" applyNumberFormat="1" applyFont="1" applyBorder="1"/>
    <xf numFmtId="16" fontId="30" fillId="0" borderId="1" xfId="0" quotePrefix="1" applyNumberFormat="1" applyFont="1" applyBorder="1"/>
    <xf numFmtId="17" fontId="30" fillId="0" borderId="1" xfId="0" quotePrefix="1" applyNumberFormat="1" applyFont="1" applyBorder="1"/>
    <xf numFmtId="0" fontId="5" fillId="0" borderId="1" xfId="0" applyFont="1" applyBorder="1"/>
    <xf numFmtId="166" fontId="5" fillId="0" borderId="1" xfId="4" applyNumberFormat="1" applyFont="1" applyBorder="1"/>
    <xf numFmtId="0" fontId="5" fillId="0" borderId="0" xfId="0" applyFont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5" xfId="0" applyFont="1" applyBorder="1" applyAlignment="1">
      <alignment vertical="center"/>
    </xf>
    <xf numFmtId="0" fontId="13" fillId="0" borderId="8" xfId="0" applyFont="1" applyBorder="1"/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13" fillId="2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168" fontId="12" fillId="2" borderId="1" xfId="6" applyNumberFormat="1" applyFont="1" applyFill="1" applyBorder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168" fontId="13" fillId="2" borderId="1" xfId="6" applyNumberFormat="1" applyFont="1" applyFill="1" applyBorder="1" applyAlignment="1">
      <alignment vertical="center"/>
    </xf>
    <xf numFmtId="165" fontId="11" fillId="2" borderId="1" xfId="0" applyNumberFormat="1" applyFont="1" applyFill="1" applyBorder="1" applyAlignment="1">
      <alignment vertical="center"/>
    </xf>
    <xf numFmtId="168" fontId="13" fillId="0" borderId="1" xfId="6" applyNumberFormat="1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168" fontId="13" fillId="0" borderId="1" xfId="6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19" fillId="0" borderId="1" xfId="0" applyNumberFormat="1" applyFont="1" applyBorder="1" applyAlignment="1">
      <alignment vertical="center" wrapText="1"/>
    </xf>
    <xf numFmtId="168" fontId="12" fillId="3" borderId="1" xfId="6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169" fontId="12" fillId="5" borderId="1" xfId="6" applyNumberFormat="1" applyFont="1" applyFill="1" applyBorder="1"/>
    <xf numFmtId="169" fontId="13" fillId="0" borderId="1" xfId="6" applyNumberFormat="1" applyFont="1" applyBorder="1"/>
    <xf numFmtId="0" fontId="18" fillId="0" borderId="1" xfId="0" applyFont="1" applyBorder="1"/>
    <xf numFmtId="0" fontId="19" fillId="0" borderId="1" xfId="0" applyFont="1" applyBorder="1"/>
    <xf numFmtId="165" fontId="19" fillId="0" borderId="1" xfId="0" applyNumberFormat="1" applyFont="1" applyBorder="1"/>
    <xf numFmtId="168" fontId="9" fillId="0" borderId="1" xfId="6" applyNumberFormat="1" applyFont="1" applyBorder="1" applyAlignment="1">
      <alignment horizontal="right" vertical="center" wrapText="1"/>
    </xf>
    <xf numFmtId="41" fontId="13" fillId="0" borderId="1" xfId="0" applyNumberFormat="1" applyFont="1" applyBorder="1"/>
    <xf numFmtId="168" fontId="12" fillId="3" borderId="1" xfId="6" applyNumberFormat="1" applyFont="1" applyFill="1" applyBorder="1"/>
    <xf numFmtId="0" fontId="22" fillId="4" borderId="1" xfId="0" applyFont="1" applyFill="1" applyBorder="1" applyAlignment="1">
      <alignment horizontal="left" vertical="center"/>
    </xf>
    <xf numFmtId="3" fontId="22" fillId="4" borderId="1" xfId="0" applyNumberFormat="1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right" vertical="center"/>
    </xf>
    <xf numFmtId="0" fontId="31" fillId="4" borderId="1" xfId="0" applyFont="1" applyFill="1" applyBorder="1" applyAlignment="1">
      <alignment horizontal="left" vertical="center"/>
    </xf>
    <xf numFmtId="3" fontId="31" fillId="4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68" fontId="18" fillId="3" borderId="1" xfId="6" applyNumberFormat="1" applyFont="1" applyFill="1" applyBorder="1" applyAlignment="1">
      <alignment vertical="center"/>
    </xf>
    <xf numFmtId="168" fontId="12" fillId="3" borderId="1" xfId="6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justify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8" fontId="12" fillId="2" borderId="1" xfId="6" applyNumberFormat="1" applyFont="1" applyFill="1" applyBorder="1"/>
    <xf numFmtId="43" fontId="0" fillId="0" borderId="0" xfId="0" applyNumberFormat="1"/>
    <xf numFmtId="170" fontId="0" fillId="0" borderId="0" xfId="0" applyNumberFormat="1"/>
    <xf numFmtId="166" fontId="0" fillId="0" borderId="0" xfId="4" applyNumberFormat="1" applyFont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/>
    <xf numFmtId="1" fontId="12" fillId="0" borderId="2" xfId="0" applyNumberFormat="1" applyFont="1" applyBorder="1"/>
    <xf numFmtId="0" fontId="12" fillId="0" borderId="1" xfId="0" applyFont="1" applyBorder="1" applyAlignment="1">
      <alignment horizontal="left" vertical="top" wrapText="1"/>
    </xf>
    <xf numFmtId="3" fontId="13" fillId="0" borderId="3" xfId="0" applyNumberFormat="1" applyFont="1" applyBorder="1" applyAlignment="1">
      <alignment vertical="center" wrapText="1"/>
    </xf>
    <xf numFmtId="164" fontId="11" fillId="0" borderId="0" xfId="0" applyNumberFormat="1" applyFont="1"/>
    <xf numFmtId="171" fontId="11" fillId="0" borderId="0" xfId="0" applyNumberFormat="1" applyFont="1"/>
    <xf numFmtId="168" fontId="0" fillId="0" borderId="0" xfId="0" applyNumberFormat="1"/>
    <xf numFmtId="1" fontId="0" fillId="0" borderId="0" xfId="0" applyNumberFormat="1"/>
    <xf numFmtId="0" fontId="13" fillId="0" borderId="0" xfId="0" applyFont="1" applyAlignment="1">
      <alignment horizontal="center"/>
    </xf>
    <xf numFmtId="168" fontId="12" fillId="0" borderId="1" xfId="6" applyNumberFormat="1" applyFont="1" applyBorder="1"/>
    <xf numFmtId="9" fontId="13" fillId="2" borderId="1" xfId="4" applyFont="1" applyFill="1" applyBorder="1"/>
    <xf numFmtId="0" fontId="8" fillId="4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right" vertical="center" wrapText="1"/>
    </xf>
    <xf numFmtId="3" fontId="19" fillId="2" borderId="2" xfId="0" applyNumberFormat="1" applyFont="1" applyFill="1" applyBorder="1" applyAlignment="1">
      <alignment horizontal="right" vertical="top" wrapText="1"/>
    </xf>
    <xf numFmtId="0" fontId="19" fillId="2" borderId="2" xfId="0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8" xfId="0" applyFont="1" applyBorder="1" applyAlignment="1">
      <alignment horizontal="left" vertical="center"/>
    </xf>
    <xf numFmtId="3" fontId="9" fillId="0" borderId="19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8" fillId="0" borderId="0" xfId="0" applyFont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vertical="center" textRotation="90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33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left" vertical="center" textRotation="90" wrapText="1"/>
    </xf>
    <xf numFmtId="0" fontId="18" fillId="2" borderId="4" xfId="0" applyFont="1" applyFill="1" applyBorder="1" applyAlignment="1">
      <alignment horizontal="left" wrapText="1"/>
    </xf>
    <xf numFmtId="0" fontId="8" fillId="0" borderId="0" xfId="0" applyFont="1"/>
    <xf numFmtId="168" fontId="9" fillId="0" borderId="1" xfId="6" applyNumberFormat="1" applyFont="1" applyBorder="1" applyAlignment="1">
      <alignment vertical="center" wrapText="1"/>
    </xf>
    <xf numFmtId="0" fontId="13" fillId="0" borderId="0" xfId="0" applyFont="1" applyAlignment="1">
      <alignment horizontal="left"/>
    </xf>
    <xf numFmtId="168" fontId="30" fillId="0" borderId="1" xfId="6" applyNumberFormat="1" applyFont="1" applyBorder="1"/>
    <xf numFmtId="168" fontId="5" fillId="0" borderId="1" xfId="6" applyNumberFormat="1" applyFont="1" applyBorder="1"/>
    <xf numFmtId="0" fontId="18" fillId="2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left" vertical="center"/>
    </xf>
    <xf numFmtId="168" fontId="13" fillId="0" borderId="0" xfId="0" applyNumberFormat="1" applyFont="1"/>
    <xf numFmtId="168" fontId="13" fillId="0" borderId="1" xfId="0" applyNumberFormat="1" applyFont="1" applyBorder="1"/>
    <xf numFmtId="168" fontId="18" fillId="0" borderId="1" xfId="0" applyNumberFormat="1" applyFont="1" applyBorder="1"/>
    <xf numFmtId="168" fontId="18" fillId="0" borderId="1" xfId="6" applyNumberFormat="1" applyFont="1" applyBorder="1"/>
    <xf numFmtId="3" fontId="19" fillId="0" borderId="3" xfId="0" applyNumberFormat="1" applyFont="1" applyBorder="1"/>
    <xf numFmtId="165" fontId="31" fillId="4" borderId="1" xfId="0" applyNumberFormat="1" applyFont="1" applyFill="1" applyBorder="1" applyAlignment="1">
      <alignment horizontal="right" vertical="center"/>
    </xf>
    <xf numFmtId="169" fontId="19" fillId="2" borderId="1" xfId="0" applyNumberFormat="1" applyFont="1" applyFill="1" applyBorder="1" applyAlignment="1">
      <alignment horizontal="right" vertical="center" wrapText="1"/>
    </xf>
    <xf numFmtId="168" fontId="12" fillId="0" borderId="1" xfId="6" applyNumberFormat="1" applyFont="1" applyFill="1" applyBorder="1" applyAlignment="1">
      <alignment vertical="center"/>
    </xf>
    <xf numFmtId="169" fontId="12" fillId="0" borderId="1" xfId="6" applyNumberFormat="1" applyFont="1" applyFill="1" applyBorder="1" applyAlignment="1">
      <alignment horizontal="right" vertical="center" wrapText="1"/>
    </xf>
    <xf numFmtId="168" fontId="12" fillId="0" borderId="1" xfId="6" applyNumberFormat="1" applyFont="1" applyFill="1" applyBorder="1" applyAlignment="1">
      <alignment horizontal="right" vertical="center"/>
    </xf>
    <xf numFmtId="172" fontId="0" fillId="0" borderId="0" xfId="0" applyNumberFormat="1"/>
    <xf numFmtId="165" fontId="9" fillId="0" borderId="1" xfId="0" applyNumberFormat="1" applyFont="1" applyBorder="1" applyAlignment="1">
      <alignment horizontal="right" vertical="center" wrapText="1"/>
    </xf>
    <xf numFmtId="165" fontId="9" fillId="4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justify" vertical="center" wrapText="1"/>
    </xf>
    <xf numFmtId="3" fontId="13" fillId="0" borderId="1" xfId="0" applyNumberFormat="1" applyFont="1" applyBorder="1" applyAlignment="1">
      <alignment horizontal="justify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168" fontId="13" fillId="2" borderId="1" xfId="6" applyNumberFormat="1" applyFont="1" applyFill="1" applyBorder="1"/>
    <xf numFmtId="0" fontId="12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8" fontId="0" fillId="2" borderId="1" xfId="6" applyNumberFormat="1" applyFont="1" applyFill="1" applyBorder="1"/>
    <xf numFmtId="0" fontId="2" fillId="3" borderId="1" xfId="0" applyFont="1" applyFill="1" applyBorder="1" applyAlignment="1">
      <alignment horizontal="left"/>
    </xf>
    <xf numFmtId="168" fontId="2" fillId="3" borderId="1" xfId="6" applyNumberFormat="1" applyFont="1" applyFill="1" applyBorder="1"/>
    <xf numFmtId="165" fontId="19" fillId="2" borderId="0" xfId="0" applyNumberFormat="1" applyFont="1" applyFill="1" applyAlignment="1">
      <alignment horizontal="right" vertical="center" wrapText="1"/>
    </xf>
    <xf numFmtId="0" fontId="8" fillId="2" borderId="1" xfId="0" applyFont="1" applyFill="1" applyBorder="1" applyAlignment="1">
      <alignment horizontal="left" vertical="top" textRotation="90" wrapText="1"/>
    </xf>
    <xf numFmtId="0" fontId="8" fillId="2" borderId="1" xfId="0" applyFont="1" applyFill="1" applyBorder="1" applyAlignment="1">
      <alignment horizontal="left" vertical="top" textRotation="90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12" fillId="0" borderId="1" xfId="0" applyFont="1" applyBorder="1" applyAlignment="1">
      <alignment horizontal="left"/>
    </xf>
    <xf numFmtId="168" fontId="12" fillId="0" borderId="1" xfId="6" applyNumberFormat="1" applyFont="1" applyBorder="1" applyAlignment="1"/>
    <xf numFmtId="165" fontId="12" fillId="0" borderId="1" xfId="0" applyNumberFormat="1" applyFont="1" applyBorder="1"/>
    <xf numFmtId="165" fontId="13" fillId="0" borderId="1" xfId="0" applyNumberFormat="1" applyFont="1" applyBorder="1" applyAlignment="1">
      <alignment horizontal="left"/>
    </xf>
    <xf numFmtId="165" fontId="12" fillId="0" borderId="1" xfId="0" applyNumberFormat="1" applyFont="1" applyBorder="1" applyAlignment="1">
      <alignment horizontal="left"/>
    </xf>
    <xf numFmtId="0" fontId="13" fillId="0" borderId="1" xfId="6" applyNumberFormat="1" applyFont="1" applyBorder="1" applyAlignment="1"/>
    <xf numFmtId="0" fontId="13" fillId="0" borderId="1" xfId="0" quotePrefix="1" applyFont="1" applyBorder="1" applyAlignment="1">
      <alignment horizontal="left"/>
    </xf>
    <xf numFmtId="0" fontId="35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1" xfId="6" applyNumberFormat="1" applyFont="1" applyBorder="1" applyAlignment="1">
      <alignment wrapText="1"/>
    </xf>
    <xf numFmtId="0" fontId="35" fillId="0" borderId="0" xfId="0" applyFont="1"/>
    <xf numFmtId="3" fontId="7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/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left" vertical="center" wrapText="1"/>
    </xf>
    <xf numFmtId="3" fontId="9" fillId="2" borderId="16" xfId="0" applyNumberFormat="1" applyFont="1" applyFill="1" applyBorder="1" applyAlignment="1">
      <alignment horizontal="right" vertical="center" wrapText="1"/>
    </xf>
    <xf numFmtId="3" fontId="8" fillId="2" borderId="16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8" fillId="4" borderId="17" xfId="0" applyFont="1" applyFill="1" applyBorder="1" applyAlignment="1">
      <alignment horizontal="left" vertical="top"/>
    </xf>
    <xf numFmtId="0" fontId="9" fillId="4" borderId="18" xfId="0" applyFont="1" applyFill="1" applyBorder="1" applyAlignment="1">
      <alignment horizontal="left" vertical="top"/>
    </xf>
    <xf numFmtId="3" fontId="9" fillId="4" borderId="19" xfId="0" applyNumberFormat="1" applyFont="1" applyFill="1" applyBorder="1" applyAlignment="1">
      <alignment horizontal="right" vertical="top"/>
    </xf>
    <xf numFmtId="0" fontId="9" fillId="4" borderId="19" xfId="0" applyFont="1" applyFill="1" applyBorder="1" applyAlignment="1">
      <alignment horizontal="right" vertical="top"/>
    </xf>
    <xf numFmtId="3" fontId="8" fillId="4" borderId="19" xfId="0" applyNumberFormat="1" applyFont="1" applyFill="1" applyBorder="1" applyAlignment="1">
      <alignment horizontal="left" vertical="top"/>
    </xf>
    <xf numFmtId="0" fontId="8" fillId="4" borderId="19" xfId="0" applyFont="1" applyFill="1" applyBorder="1" applyAlignment="1">
      <alignment horizontal="right" vertical="top"/>
    </xf>
    <xf numFmtId="0" fontId="18" fillId="0" borderId="0" xfId="0" applyFont="1" applyAlignment="1">
      <alignment horizontal="left" vertical="top"/>
    </xf>
    <xf numFmtId="3" fontId="19" fillId="2" borderId="1" xfId="0" applyNumberFormat="1" applyFont="1" applyFill="1" applyBorder="1" applyAlignment="1">
      <alignment horizontal="right" vertical="top"/>
    </xf>
    <xf numFmtId="0" fontId="19" fillId="2" borderId="1" xfId="0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0" fontId="18" fillId="2" borderId="1" xfId="0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Alignment="1">
      <alignment vertical="top"/>
    </xf>
    <xf numFmtId="3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8" fillId="0" borderId="17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16" fontId="9" fillId="0" borderId="18" xfId="0" quotePrefix="1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0" xfId="0" applyFont="1" applyAlignment="1">
      <alignment vertical="top"/>
    </xf>
    <xf numFmtId="0" fontId="13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 indent="1"/>
    </xf>
    <xf numFmtId="166" fontId="19" fillId="2" borderId="1" xfId="0" applyNumberFormat="1" applyFont="1" applyFill="1" applyBorder="1" applyAlignment="1">
      <alignment horizontal="right" vertical="top" wrapText="1"/>
    </xf>
    <xf numFmtId="3" fontId="18" fillId="2" borderId="1" xfId="0" applyNumberFormat="1" applyFont="1" applyFill="1" applyBorder="1" applyAlignment="1">
      <alignment horizontal="right" vertical="top" wrapText="1"/>
    </xf>
    <xf numFmtId="166" fontId="18" fillId="2" borderId="1" xfId="0" applyNumberFormat="1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right" vertical="top" wrapText="1"/>
    </xf>
    <xf numFmtId="9" fontId="18" fillId="2" borderId="1" xfId="0" applyNumberFormat="1" applyFont="1" applyFill="1" applyBorder="1" applyAlignment="1">
      <alignment horizontal="right" vertical="top" wrapText="1"/>
    </xf>
    <xf numFmtId="9" fontId="19" fillId="2" borderId="1" xfId="0" applyNumberFormat="1" applyFont="1" applyFill="1" applyBorder="1" applyAlignment="1">
      <alignment horizontal="right" vertical="top" wrapText="1"/>
    </xf>
    <xf numFmtId="0" fontId="33" fillId="0" borderId="0" xfId="0" applyFont="1" applyAlignment="1">
      <alignment vertical="center"/>
    </xf>
    <xf numFmtId="166" fontId="11" fillId="0" borderId="0" xfId="4" applyNumberFormat="1" applyFont="1"/>
    <xf numFmtId="166" fontId="39" fillId="0" borderId="0" xfId="4" applyNumberFormat="1" applyFont="1"/>
    <xf numFmtId="0" fontId="15" fillId="0" borderId="0" xfId="0" applyFont="1"/>
    <xf numFmtId="0" fontId="30" fillId="0" borderId="1" xfId="0" applyFont="1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top"/>
    </xf>
    <xf numFmtId="0" fontId="22" fillId="4" borderId="5" xfId="0" applyFont="1" applyFill="1" applyBorder="1" applyAlignment="1">
      <alignment horizontal="left" vertical="top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textRotation="90"/>
    </xf>
    <xf numFmtId="0" fontId="8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 indent="14"/>
    </xf>
    <xf numFmtId="0" fontId="18" fillId="2" borderId="6" xfId="0" applyFont="1" applyFill="1" applyBorder="1" applyAlignment="1">
      <alignment horizontal="left" vertical="center" wrapText="1" indent="14"/>
    </xf>
    <xf numFmtId="0" fontId="18" fillId="2" borderId="3" xfId="0" applyFont="1" applyFill="1" applyBorder="1" applyAlignment="1">
      <alignment horizontal="left" vertical="center" wrapText="1" indent="14"/>
    </xf>
    <xf numFmtId="0" fontId="18" fillId="2" borderId="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 indent="14"/>
    </xf>
    <xf numFmtId="0" fontId="12" fillId="0" borderId="1" xfId="0" applyFont="1" applyBorder="1" applyAlignment="1">
      <alignment horizontal="left" wrapText="1"/>
    </xf>
    <xf numFmtId="0" fontId="20" fillId="0" borderId="7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 textRotation="90"/>
    </xf>
    <xf numFmtId="0" fontId="13" fillId="0" borderId="10" xfId="0" applyFont="1" applyBorder="1" applyAlignment="1">
      <alignment horizontal="center" textRotation="90"/>
    </xf>
    <xf numFmtId="0" fontId="13" fillId="0" borderId="5" xfId="0" applyFont="1" applyBorder="1" applyAlignment="1">
      <alignment horizontal="center" textRotation="90"/>
    </xf>
    <xf numFmtId="0" fontId="12" fillId="0" borderId="8" xfId="0" applyFont="1" applyBorder="1" applyAlignment="1">
      <alignment horizontal="left"/>
    </xf>
    <xf numFmtId="0" fontId="13" fillId="0" borderId="1" xfId="0" applyFont="1" applyBorder="1" applyAlignment="1">
      <alignment horizontal="center" textRotation="90" wrapText="1"/>
    </xf>
    <xf numFmtId="0" fontId="35" fillId="0" borderId="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7" fillId="0" borderId="7" xfId="0" applyFont="1" applyBorder="1" applyAlignment="1">
      <alignment horizontal="left"/>
    </xf>
    <xf numFmtId="0" fontId="8" fillId="4" borderId="21" xfId="0" applyFont="1" applyFill="1" applyBorder="1" applyAlignment="1">
      <alignment horizontal="center" vertical="top"/>
    </xf>
    <xf numFmtId="0" fontId="8" fillId="4" borderId="20" xfId="0" applyFont="1" applyFill="1" applyBorder="1" applyAlignment="1">
      <alignment horizontal="center" vertical="top"/>
    </xf>
    <xf numFmtId="0" fontId="8" fillId="4" borderId="22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 textRotation="45" wrapText="1"/>
    </xf>
    <xf numFmtId="0" fontId="18" fillId="0" borderId="11" xfId="0" applyFont="1" applyBorder="1" applyAlignment="1">
      <alignment horizontal="center" textRotation="45" wrapText="1"/>
    </xf>
    <xf numFmtId="0" fontId="18" fillId="0" borderId="24" xfId="0" applyFont="1" applyBorder="1" applyAlignment="1">
      <alignment horizontal="center" textRotation="45" wrapText="1"/>
    </xf>
    <xf numFmtId="0" fontId="18" fillId="0" borderId="25" xfId="0" applyFont="1" applyBorder="1" applyAlignment="1">
      <alignment horizontal="center" textRotation="45" wrapText="1"/>
    </xf>
    <xf numFmtId="0" fontId="18" fillId="0" borderId="9" xfId="0" applyFont="1" applyBorder="1" applyAlignment="1">
      <alignment horizontal="center" vertical="top" textRotation="45" wrapText="1"/>
    </xf>
    <xf numFmtId="0" fontId="18" fillId="0" borderId="11" xfId="0" applyFont="1" applyBorder="1" applyAlignment="1">
      <alignment horizontal="center" vertical="top" textRotation="45" wrapText="1"/>
    </xf>
    <xf numFmtId="0" fontId="18" fillId="0" borderId="24" xfId="0" applyFont="1" applyBorder="1" applyAlignment="1">
      <alignment horizontal="center" vertical="top" textRotation="45" wrapText="1"/>
    </xf>
    <xf numFmtId="0" fontId="18" fillId="0" borderId="25" xfId="0" applyFont="1" applyBorder="1" applyAlignment="1">
      <alignment horizontal="center" vertical="top" textRotation="45" wrapText="1"/>
    </xf>
    <xf numFmtId="0" fontId="33" fillId="0" borderId="4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textRotation="90" wrapText="1"/>
    </xf>
  </cellXfs>
  <cellStyles count="7">
    <cellStyle name="Comma" xfId="6" builtinId="3"/>
    <cellStyle name="Comma [0]" xfId="1" builtinId="6"/>
    <cellStyle name="Comma [0] 2" xfId="3" xr:uid="{00000000-0005-0000-0000-000002000000}"/>
    <cellStyle name="Comma [0] 3" xfId="5" xr:uid="{00000000-0005-0000-0000-000003000000}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8F8559"/>
      <color rgb="FFD99694"/>
      <color rgb="FFD9968C"/>
      <color rgb="FFAC8300"/>
      <color rgb="FF4F4431"/>
      <color rgb="FF5D5923"/>
      <color rgb="FF920000"/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174625</xdr:rowOff>
    </xdr:from>
    <xdr:to>
      <xdr:col>11</xdr:col>
      <xdr:colOff>530225</xdr:colOff>
      <xdr:row>55</xdr:row>
      <xdr:rowOff>160655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905AB53-6DE1-D2C9-1B0B-5E680D2FFF9B}"/>
            </a:ext>
          </a:extLst>
        </xdr:cNvPr>
        <xdr:cNvGrpSpPr/>
      </xdr:nvGrpSpPr>
      <xdr:grpSpPr>
        <a:xfrm>
          <a:off x="0" y="10474325"/>
          <a:ext cx="10645775" cy="360680"/>
          <a:chOff x="0" y="0"/>
          <a:chExt cx="7560005" cy="360726"/>
        </a:xfrm>
      </xdr:grpSpPr>
      <xdr:sp macro="" textlink="">
        <xdr:nvSpPr>
          <xdr:cNvPr id="3" name="Shape 22823">
            <a:extLst>
              <a:ext uri="{FF2B5EF4-FFF2-40B4-BE49-F238E27FC236}">
                <a16:creationId xmlns:a16="http://schemas.microsoft.com/office/drawing/2014/main" id="{8FB222C1-2291-6F66-3493-A30D18792636}"/>
              </a:ext>
            </a:extLst>
          </xdr:cNvPr>
          <xdr:cNvSpPr/>
        </xdr:nvSpPr>
        <xdr:spPr>
          <a:xfrm>
            <a:off x="0" y="210395"/>
            <a:ext cx="3593517" cy="17996"/>
          </a:xfrm>
          <a:custGeom>
            <a:avLst/>
            <a:gdLst/>
            <a:ahLst/>
            <a:cxnLst/>
            <a:rect l="0" t="0" r="0" b="0"/>
            <a:pathLst>
              <a:path w="3593517" h="17996">
                <a:moveTo>
                  <a:pt x="0" y="0"/>
                </a:moveTo>
                <a:lnTo>
                  <a:pt x="3590266" y="0"/>
                </a:lnTo>
                <a:lnTo>
                  <a:pt x="3590647" y="8458"/>
                </a:lnTo>
                <a:lnTo>
                  <a:pt x="3593517" y="17996"/>
                </a:lnTo>
                <a:lnTo>
                  <a:pt x="0" y="179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ADEF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4" name="Shape 269385">
            <a:extLst>
              <a:ext uri="{FF2B5EF4-FFF2-40B4-BE49-F238E27FC236}">
                <a16:creationId xmlns:a16="http://schemas.microsoft.com/office/drawing/2014/main" id="{F1C34ED0-F291-9A1D-2F62-A789B70AB5F0}"/>
              </a:ext>
            </a:extLst>
          </xdr:cNvPr>
          <xdr:cNvSpPr/>
        </xdr:nvSpPr>
        <xdr:spPr>
          <a:xfrm>
            <a:off x="3982085" y="210401"/>
            <a:ext cx="3577920" cy="17996"/>
          </a:xfrm>
          <a:custGeom>
            <a:avLst/>
            <a:gdLst/>
            <a:ahLst/>
            <a:cxnLst/>
            <a:rect l="0" t="0" r="0" b="0"/>
            <a:pathLst>
              <a:path w="3577920" h="17996">
                <a:moveTo>
                  <a:pt x="0" y="0"/>
                </a:moveTo>
                <a:lnTo>
                  <a:pt x="3577920" y="0"/>
                </a:lnTo>
                <a:lnTo>
                  <a:pt x="3577920" y="17996"/>
                </a:lnTo>
                <a:lnTo>
                  <a:pt x="0" y="1799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5" name="Shape 22825">
            <a:extLst>
              <a:ext uri="{FF2B5EF4-FFF2-40B4-BE49-F238E27FC236}">
                <a16:creationId xmlns:a16="http://schemas.microsoft.com/office/drawing/2014/main" id="{43308309-06EC-0803-39D1-142803C84510}"/>
              </a:ext>
            </a:extLst>
          </xdr:cNvPr>
          <xdr:cNvSpPr/>
        </xdr:nvSpPr>
        <xdr:spPr>
          <a:xfrm>
            <a:off x="3929214" y="37929"/>
            <a:ext cx="58852" cy="48133"/>
          </a:xfrm>
          <a:custGeom>
            <a:avLst/>
            <a:gdLst/>
            <a:ahLst/>
            <a:cxnLst/>
            <a:rect l="0" t="0" r="0" b="0"/>
            <a:pathLst>
              <a:path w="58852" h="48133">
                <a:moveTo>
                  <a:pt x="43891" y="0"/>
                </a:moveTo>
                <a:cubicBezTo>
                  <a:pt x="49606" y="9347"/>
                  <a:pt x="54610" y="19190"/>
                  <a:pt x="58852" y="29401"/>
                </a:cubicBezTo>
                <a:lnTo>
                  <a:pt x="14313" y="48133"/>
                </a:lnTo>
                <a:cubicBezTo>
                  <a:pt x="11709" y="40945"/>
                  <a:pt x="8560" y="33845"/>
                  <a:pt x="4851" y="26898"/>
                </a:cubicBezTo>
                <a:cubicBezTo>
                  <a:pt x="3315" y="24016"/>
                  <a:pt x="1676" y="21196"/>
                  <a:pt x="0" y="18441"/>
                </a:cubicBezTo>
                <a:lnTo>
                  <a:pt x="438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6" name="Shape 22826">
            <a:extLst>
              <a:ext uri="{FF2B5EF4-FFF2-40B4-BE49-F238E27FC236}">
                <a16:creationId xmlns:a16="http://schemas.microsoft.com/office/drawing/2014/main" id="{654E1EA7-0606-1CF6-7527-77BBC83CE761}"/>
              </a:ext>
            </a:extLst>
          </xdr:cNvPr>
          <xdr:cNvSpPr/>
        </xdr:nvSpPr>
        <xdr:spPr>
          <a:xfrm>
            <a:off x="3915321" y="18300"/>
            <a:ext cx="51245" cy="28042"/>
          </a:xfrm>
          <a:custGeom>
            <a:avLst/>
            <a:gdLst/>
            <a:ahLst/>
            <a:cxnLst/>
            <a:rect l="0" t="0" r="0" b="0"/>
            <a:pathLst>
              <a:path w="51245" h="28042">
                <a:moveTo>
                  <a:pt x="44221" y="0"/>
                </a:moveTo>
                <a:cubicBezTo>
                  <a:pt x="46660" y="3125"/>
                  <a:pt x="48984" y="6312"/>
                  <a:pt x="51245" y="9563"/>
                </a:cubicBezTo>
                <a:lnTo>
                  <a:pt x="7264" y="28042"/>
                </a:lnTo>
                <a:cubicBezTo>
                  <a:pt x="4953" y="24791"/>
                  <a:pt x="2515" y="21641"/>
                  <a:pt x="0" y="18606"/>
                </a:cubicBezTo>
                <a:lnTo>
                  <a:pt x="442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7" name="Shape 22827">
            <a:extLst>
              <a:ext uri="{FF2B5EF4-FFF2-40B4-BE49-F238E27FC236}">
                <a16:creationId xmlns:a16="http://schemas.microsoft.com/office/drawing/2014/main" id="{D4807A45-B99D-CB71-980C-B8A2D23BB925}"/>
              </a:ext>
            </a:extLst>
          </xdr:cNvPr>
          <xdr:cNvSpPr/>
        </xdr:nvSpPr>
        <xdr:spPr>
          <a:xfrm>
            <a:off x="3579561" y="159195"/>
            <a:ext cx="46456" cy="30531"/>
          </a:xfrm>
          <a:custGeom>
            <a:avLst/>
            <a:gdLst/>
            <a:ahLst/>
            <a:cxnLst/>
            <a:rect l="0" t="0" r="0" b="0"/>
            <a:pathLst>
              <a:path w="46456" h="30531">
                <a:moveTo>
                  <a:pt x="44818" y="0"/>
                </a:moveTo>
                <a:cubicBezTo>
                  <a:pt x="45225" y="3949"/>
                  <a:pt x="45771" y="7886"/>
                  <a:pt x="46456" y="11824"/>
                </a:cubicBezTo>
                <a:lnTo>
                  <a:pt x="1918" y="30531"/>
                </a:lnTo>
                <a:cubicBezTo>
                  <a:pt x="1168" y="26670"/>
                  <a:pt x="533" y="22771"/>
                  <a:pt x="0" y="18834"/>
                </a:cubicBezTo>
                <a:lnTo>
                  <a:pt x="4481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8" name="Shape 22828">
            <a:extLst>
              <a:ext uri="{FF2B5EF4-FFF2-40B4-BE49-F238E27FC236}">
                <a16:creationId xmlns:a16="http://schemas.microsoft.com/office/drawing/2014/main" id="{F50691D1-7303-D477-178D-2314024580BE}"/>
              </a:ext>
            </a:extLst>
          </xdr:cNvPr>
          <xdr:cNvSpPr/>
        </xdr:nvSpPr>
        <xdr:spPr>
          <a:xfrm>
            <a:off x="3584123" y="182767"/>
            <a:ext cx="55639" cy="49936"/>
          </a:xfrm>
          <a:custGeom>
            <a:avLst/>
            <a:gdLst/>
            <a:ahLst/>
            <a:cxnLst/>
            <a:rect l="0" t="0" r="0" b="0"/>
            <a:pathLst>
              <a:path w="55639" h="49936">
                <a:moveTo>
                  <a:pt x="44412" y="0"/>
                </a:moveTo>
                <a:cubicBezTo>
                  <a:pt x="47054" y="10503"/>
                  <a:pt x="50788" y="20879"/>
                  <a:pt x="55639" y="30976"/>
                </a:cubicBezTo>
                <a:lnTo>
                  <a:pt x="10541" y="49936"/>
                </a:lnTo>
                <a:cubicBezTo>
                  <a:pt x="6248" y="39891"/>
                  <a:pt x="2705" y="29439"/>
                  <a:pt x="0" y="18669"/>
                </a:cubicBezTo>
                <a:lnTo>
                  <a:pt x="44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9" name="Shape 22829">
            <a:extLst>
              <a:ext uri="{FF2B5EF4-FFF2-40B4-BE49-F238E27FC236}">
                <a16:creationId xmlns:a16="http://schemas.microsoft.com/office/drawing/2014/main" id="{FE38FABE-CEB0-8250-5270-659E74BA7E6C}"/>
              </a:ext>
            </a:extLst>
          </xdr:cNvPr>
          <xdr:cNvSpPr/>
        </xdr:nvSpPr>
        <xdr:spPr>
          <a:xfrm>
            <a:off x="3577650" y="134100"/>
            <a:ext cx="46914" cy="31966"/>
          </a:xfrm>
          <a:custGeom>
            <a:avLst/>
            <a:gdLst/>
            <a:ahLst/>
            <a:cxnLst/>
            <a:rect l="0" t="0" r="0" b="0"/>
            <a:pathLst>
              <a:path w="46914" h="31966">
                <a:moveTo>
                  <a:pt x="46914" y="0"/>
                </a:moveTo>
                <a:cubicBezTo>
                  <a:pt x="46711" y="3315"/>
                  <a:pt x="45923" y="6439"/>
                  <a:pt x="45923" y="9804"/>
                </a:cubicBezTo>
                <a:cubicBezTo>
                  <a:pt x="45923" y="10833"/>
                  <a:pt x="46215" y="11773"/>
                  <a:pt x="46228" y="12802"/>
                </a:cubicBezTo>
                <a:lnTo>
                  <a:pt x="45949" y="12916"/>
                </a:lnTo>
                <a:lnTo>
                  <a:pt x="635" y="31966"/>
                </a:lnTo>
                <a:cubicBezTo>
                  <a:pt x="317" y="27915"/>
                  <a:pt x="89" y="23838"/>
                  <a:pt x="0" y="19723"/>
                </a:cubicBezTo>
                <a:lnTo>
                  <a:pt x="46088" y="343"/>
                </a:lnTo>
                <a:lnTo>
                  <a:pt x="469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0" name="Shape 22830">
            <a:extLst>
              <a:ext uri="{FF2B5EF4-FFF2-40B4-BE49-F238E27FC236}">
                <a16:creationId xmlns:a16="http://schemas.microsoft.com/office/drawing/2014/main" id="{D44E0C1D-93C9-AE60-098B-E1600979E42F}"/>
              </a:ext>
            </a:extLst>
          </xdr:cNvPr>
          <xdr:cNvSpPr/>
        </xdr:nvSpPr>
        <xdr:spPr>
          <a:xfrm>
            <a:off x="3894743" y="0"/>
            <a:ext cx="57188" cy="28931"/>
          </a:xfrm>
          <a:custGeom>
            <a:avLst/>
            <a:gdLst/>
            <a:ahLst/>
            <a:cxnLst/>
            <a:rect l="0" t="0" r="0" b="0"/>
            <a:pathLst>
              <a:path w="57188" h="28931">
                <a:moveTo>
                  <a:pt x="48857" y="0"/>
                </a:moveTo>
                <a:cubicBezTo>
                  <a:pt x="51715" y="2922"/>
                  <a:pt x="54509" y="5918"/>
                  <a:pt x="57188" y="9005"/>
                </a:cubicBezTo>
                <a:lnTo>
                  <a:pt x="12421" y="27813"/>
                </a:lnTo>
                <a:lnTo>
                  <a:pt x="9766" y="28931"/>
                </a:lnTo>
                <a:cubicBezTo>
                  <a:pt x="6757" y="25871"/>
                  <a:pt x="3251" y="23368"/>
                  <a:pt x="0" y="20536"/>
                </a:cubicBezTo>
                <a:lnTo>
                  <a:pt x="3366" y="19127"/>
                </a:lnTo>
                <a:lnTo>
                  <a:pt x="488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1" name="Shape 22831">
            <a:extLst>
              <a:ext uri="{FF2B5EF4-FFF2-40B4-BE49-F238E27FC236}">
                <a16:creationId xmlns:a16="http://schemas.microsoft.com/office/drawing/2014/main" id="{B34F4CD4-444E-C222-317C-08989A6C89C7}"/>
              </a:ext>
            </a:extLst>
          </xdr:cNvPr>
          <xdr:cNvSpPr/>
        </xdr:nvSpPr>
        <xdr:spPr>
          <a:xfrm>
            <a:off x="3600470" y="78697"/>
            <a:ext cx="402730" cy="282029"/>
          </a:xfrm>
          <a:custGeom>
            <a:avLst/>
            <a:gdLst/>
            <a:ahLst/>
            <a:cxnLst/>
            <a:rect l="0" t="0" r="0" b="0"/>
            <a:pathLst>
              <a:path w="402730" h="282029">
                <a:moveTo>
                  <a:pt x="391058" y="0"/>
                </a:moveTo>
                <a:cubicBezTo>
                  <a:pt x="398577" y="21781"/>
                  <a:pt x="402730" y="45136"/>
                  <a:pt x="402730" y="69482"/>
                </a:cubicBezTo>
                <a:cubicBezTo>
                  <a:pt x="402730" y="186868"/>
                  <a:pt x="307568" y="282029"/>
                  <a:pt x="190183" y="282029"/>
                </a:cubicBezTo>
                <a:cubicBezTo>
                  <a:pt x="106909" y="282029"/>
                  <a:pt x="34874" y="234112"/>
                  <a:pt x="0" y="164376"/>
                </a:cubicBezTo>
                <a:lnTo>
                  <a:pt x="44780" y="145555"/>
                </a:lnTo>
                <a:cubicBezTo>
                  <a:pt x="86080" y="217970"/>
                  <a:pt x="174599" y="247676"/>
                  <a:pt x="250584" y="216446"/>
                </a:cubicBezTo>
                <a:lnTo>
                  <a:pt x="257264" y="213093"/>
                </a:lnTo>
                <a:cubicBezTo>
                  <a:pt x="259232" y="212090"/>
                  <a:pt x="261176" y="211074"/>
                  <a:pt x="263068" y="210045"/>
                </a:cubicBezTo>
                <a:cubicBezTo>
                  <a:pt x="268148" y="207328"/>
                  <a:pt x="272974" y="204533"/>
                  <a:pt x="277546" y="201676"/>
                </a:cubicBezTo>
                <a:cubicBezTo>
                  <a:pt x="361277" y="149517"/>
                  <a:pt x="363461" y="77280"/>
                  <a:pt x="346710" y="18631"/>
                </a:cubicBezTo>
                <a:lnTo>
                  <a:pt x="3910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2" name="Shape 22832">
            <a:extLst>
              <a:ext uri="{FF2B5EF4-FFF2-40B4-BE49-F238E27FC236}">
                <a16:creationId xmlns:a16="http://schemas.microsoft.com/office/drawing/2014/main" id="{4E529BE4-B74E-426F-935A-965204835AC2}"/>
              </a:ext>
            </a:extLst>
          </xdr:cNvPr>
          <xdr:cNvSpPr/>
        </xdr:nvSpPr>
        <xdr:spPr>
          <a:xfrm>
            <a:off x="3664425" y="16256"/>
            <a:ext cx="251993" cy="252006"/>
          </a:xfrm>
          <a:custGeom>
            <a:avLst/>
            <a:gdLst/>
            <a:ahLst/>
            <a:cxnLst/>
            <a:rect l="0" t="0" r="0" b="0"/>
            <a:pathLst>
              <a:path w="251993" h="252006">
                <a:moveTo>
                  <a:pt x="125997" y="0"/>
                </a:moveTo>
                <a:cubicBezTo>
                  <a:pt x="195580" y="0"/>
                  <a:pt x="251993" y="56414"/>
                  <a:pt x="251993" y="126009"/>
                </a:cubicBezTo>
                <a:cubicBezTo>
                  <a:pt x="251993" y="195593"/>
                  <a:pt x="195580" y="252006"/>
                  <a:pt x="125997" y="252006"/>
                </a:cubicBezTo>
                <a:cubicBezTo>
                  <a:pt x="56413" y="252006"/>
                  <a:pt x="0" y="195593"/>
                  <a:pt x="0" y="126009"/>
                </a:cubicBezTo>
                <a:cubicBezTo>
                  <a:pt x="0" y="56414"/>
                  <a:pt x="56413" y="0"/>
                  <a:pt x="1259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ADEF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2EBE9A1-4DE2-C9C5-B28B-EA771E669C7F}"/>
              </a:ext>
            </a:extLst>
          </xdr:cNvPr>
          <xdr:cNvSpPr/>
        </xdr:nvSpPr>
        <xdr:spPr>
          <a:xfrm>
            <a:off x="3726054" y="94638"/>
            <a:ext cx="171275" cy="172044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marL="6350" indent="-6350" algn="l">
              <a:lnSpc>
                <a:spcPct val="107000"/>
              </a:lnSpc>
              <a:spcAft>
                <a:spcPts val="800"/>
              </a:spcAft>
            </a:pPr>
            <a:r>
              <a:rPr lang="en-US" sz="1000">
                <a:solidFill>
                  <a:srgbClr val="FFFFFF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62</a:t>
            </a:r>
            <a:endParaRPr lang="en-RW" sz="12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5789C4A-6903-940E-AE38-9D363D55F7CD}"/>
              </a:ext>
            </a:extLst>
          </xdr:cNvPr>
          <xdr:cNvSpPr/>
        </xdr:nvSpPr>
        <xdr:spPr>
          <a:xfrm>
            <a:off x="6544924" y="256019"/>
            <a:ext cx="398898" cy="137635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marL="6350" indent="-6350" algn="l">
              <a:lnSpc>
                <a:spcPct val="107000"/>
              </a:lnSpc>
              <a:spcAft>
                <a:spcPts val="800"/>
              </a:spcAft>
            </a:pPr>
            <a:r>
              <a:rPr lang="en-US" sz="800" i="1">
                <a:solidFill>
                  <a:srgbClr val="005CAB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© NISR</a:t>
            </a:r>
            <a:endParaRPr lang="en-RW" sz="12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6350</xdr:colOff>
      <xdr:row>4</xdr:row>
      <xdr:rowOff>6350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B225517-9C3E-1669-90D5-AA0D3F8E0563}"/>
            </a:ext>
          </a:extLst>
        </xdr:cNvPr>
        <xdr:cNvGrpSpPr>
          <a:grpSpLocks/>
        </xdr:cNvGrpSpPr>
      </xdr:nvGrpSpPr>
      <xdr:grpSpPr>
        <a:xfrm>
          <a:off x="3184525" y="746125"/>
          <a:ext cx="6350" cy="6350"/>
          <a:chOff x="0" y="0"/>
          <a:chExt cx="6350" cy="6350"/>
        </a:xfrm>
      </xdr:grpSpPr>
      <xdr:sp macro="" textlink="">
        <xdr:nvSpPr>
          <xdr:cNvPr id="3" name="Graphic 6620">
            <a:extLst>
              <a:ext uri="{FF2B5EF4-FFF2-40B4-BE49-F238E27FC236}">
                <a16:creationId xmlns:a16="http://schemas.microsoft.com/office/drawing/2014/main" id="{6C754B4D-5B9C-4EF5-6870-0E5C59C1A8D0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6350</xdr:colOff>
      <xdr:row>5</xdr:row>
      <xdr:rowOff>6350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ADDAC5C-9FEA-DCF5-BC19-5A1F55EB35CE}"/>
            </a:ext>
          </a:extLst>
        </xdr:cNvPr>
        <xdr:cNvGrpSpPr>
          <a:grpSpLocks/>
        </xdr:cNvGrpSpPr>
      </xdr:nvGrpSpPr>
      <xdr:grpSpPr>
        <a:xfrm>
          <a:off x="3184525" y="930275"/>
          <a:ext cx="6350" cy="6350"/>
          <a:chOff x="0" y="0"/>
          <a:chExt cx="6350" cy="6350"/>
        </a:xfrm>
      </xdr:grpSpPr>
      <xdr:sp macro="" textlink="">
        <xdr:nvSpPr>
          <xdr:cNvPr id="5" name="Graphic 6628">
            <a:extLst>
              <a:ext uri="{FF2B5EF4-FFF2-40B4-BE49-F238E27FC236}">
                <a16:creationId xmlns:a16="http://schemas.microsoft.com/office/drawing/2014/main" id="{E7A0F5DB-CBA8-3FA6-8CD0-19759FAB910B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755F0F2-AD90-04E0-580B-D0CC8D0F0C1C}"/>
            </a:ext>
          </a:extLst>
        </xdr:cNvPr>
        <xdr:cNvGrpSpPr>
          <a:grpSpLocks/>
        </xdr:cNvGrpSpPr>
      </xdr:nvGrpSpPr>
      <xdr:grpSpPr>
        <a:xfrm>
          <a:off x="3184525" y="1114425"/>
          <a:ext cx="6350" cy="6350"/>
          <a:chOff x="0" y="0"/>
          <a:chExt cx="6350" cy="6350"/>
        </a:xfrm>
      </xdr:grpSpPr>
      <xdr:sp macro="" textlink="">
        <xdr:nvSpPr>
          <xdr:cNvPr id="7" name="Graphic 6638">
            <a:extLst>
              <a:ext uri="{FF2B5EF4-FFF2-40B4-BE49-F238E27FC236}">
                <a16:creationId xmlns:a16="http://schemas.microsoft.com/office/drawing/2014/main" id="{224D46E6-07CD-D6D2-2D82-AA3C3120DEC7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6350</xdr:colOff>
      <xdr:row>7</xdr:row>
      <xdr:rowOff>6350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DFB591CD-CC22-4E63-D71D-8AAFA28999CD}"/>
            </a:ext>
          </a:extLst>
        </xdr:cNvPr>
        <xdr:cNvGrpSpPr>
          <a:grpSpLocks/>
        </xdr:cNvGrpSpPr>
      </xdr:nvGrpSpPr>
      <xdr:grpSpPr>
        <a:xfrm>
          <a:off x="3184525" y="1298575"/>
          <a:ext cx="6350" cy="6350"/>
          <a:chOff x="0" y="0"/>
          <a:chExt cx="6350" cy="6350"/>
        </a:xfrm>
      </xdr:grpSpPr>
      <xdr:sp macro="" textlink="">
        <xdr:nvSpPr>
          <xdr:cNvPr id="9" name="Graphic 6648">
            <a:extLst>
              <a:ext uri="{FF2B5EF4-FFF2-40B4-BE49-F238E27FC236}">
                <a16:creationId xmlns:a16="http://schemas.microsoft.com/office/drawing/2014/main" id="{A276A259-6E5B-66C6-DC65-8EFA370F3445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6350</xdr:colOff>
      <xdr:row>8</xdr:row>
      <xdr:rowOff>6350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834A267E-4A82-B3F4-8B56-6E22022E8D03}"/>
            </a:ext>
          </a:extLst>
        </xdr:cNvPr>
        <xdr:cNvGrpSpPr>
          <a:grpSpLocks/>
        </xdr:cNvGrpSpPr>
      </xdr:nvGrpSpPr>
      <xdr:grpSpPr>
        <a:xfrm>
          <a:off x="3184525" y="1482725"/>
          <a:ext cx="6350" cy="6350"/>
          <a:chOff x="0" y="0"/>
          <a:chExt cx="6350" cy="6350"/>
        </a:xfrm>
      </xdr:grpSpPr>
      <xdr:sp macro="" textlink="">
        <xdr:nvSpPr>
          <xdr:cNvPr id="11" name="Graphic 6658">
            <a:extLst>
              <a:ext uri="{FF2B5EF4-FFF2-40B4-BE49-F238E27FC236}">
                <a16:creationId xmlns:a16="http://schemas.microsoft.com/office/drawing/2014/main" id="{21CE426A-79CE-170C-6EDD-C64CF0897B18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6350</xdr:colOff>
      <xdr:row>9</xdr:row>
      <xdr:rowOff>6350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2FD57AF2-52E6-A54A-2377-586D664D4EB3}"/>
            </a:ext>
          </a:extLst>
        </xdr:cNvPr>
        <xdr:cNvGrpSpPr>
          <a:grpSpLocks/>
        </xdr:cNvGrpSpPr>
      </xdr:nvGrpSpPr>
      <xdr:grpSpPr>
        <a:xfrm>
          <a:off x="3184525" y="1666875"/>
          <a:ext cx="6350" cy="6350"/>
          <a:chOff x="0" y="0"/>
          <a:chExt cx="6350" cy="6350"/>
        </a:xfrm>
      </xdr:grpSpPr>
      <xdr:sp macro="" textlink="">
        <xdr:nvSpPr>
          <xdr:cNvPr id="13" name="Graphic 6668">
            <a:extLst>
              <a:ext uri="{FF2B5EF4-FFF2-40B4-BE49-F238E27FC236}">
                <a16:creationId xmlns:a16="http://schemas.microsoft.com/office/drawing/2014/main" id="{A04491A9-9BBB-18DC-992C-446EE0A52BF0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6350</xdr:colOff>
      <xdr:row>10</xdr:row>
      <xdr:rowOff>6350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10253CD6-4951-D340-130B-E5E75B266EE6}"/>
            </a:ext>
          </a:extLst>
        </xdr:cNvPr>
        <xdr:cNvGrpSpPr>
          <a:grpSpLocks/>
        </xdr:cNvGrpSpPr>
      </xdr:nvGrpSpPr>
      <xdr:grpSpPr>
        <a:xfrm>
          <a:off x="3184525" y="1851025"/>
          <a:ext cx="6350" cy="6350"/>
          <a:chOff x="0" y="0"/>
          <a:chExt cx="6350" cy="6350"/>
        </a:xfrm>
      </xdr:grpSpPr>
      <xdr:sp macro="" textlink="">
        <xdr:nvSpPr>
          <xdr:cNvPr id="15" name="Graphic 6676">
            <a:extLst>
              <a:ext uri="{FF2B5EF4-FFF2-40B4-BE49-F238E27FC236}">
                <a16:creationId xmlns:a16="http://schemas.microsoft.com/office/drawing/2014/main" id="{D9C2CE17-6A97-E88E-0D40-897A53142175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6350</xdr:colOff>
      <xdr:row>11</xdr:row>
      <xdr:rowOff>6350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CB28A702-C328-126A-73F4-030AA5D99444}"/>
            </a:ext>
          </a:extLst>
        </xdr:cNvPr>
        <xdr:cNvGrpSpPr>
          <a:grpSpLocks/>
        </xdr:cNvGrpSpPr>
      </xdr:nvGrpSpPr>
      <xdr:grpSpPr>
        <a:xfrm>
          <a:off x="3184525" y="2035175"/>
          <a:ext cx="6350" cy="6350"/>
          <a:chOff x="0" y="0"/>
          <a:chExt cx="6350" cy="6350"/>
        </a:xfrm>
      </xdr:grpSpPr>
      <xdr:sp macro="" textlink="">
        <xdr:nvSpPr>
          <xdr:cNvPr id="17" name="Graphic 6690">
            <a:extLst>
              <a:ext uri="{FF2B5EF4-FFF2-40B4-BE49-F238E27FC236}">
                <a16:creationId xmlns:a16="http://schemas.microsoft.com/office/drawing/2014/main" id="{DE3F24E4-FFC9-38AD-4D1C-B3A871958DEB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6350</xdr:colOff>
      <xdr:row>12</xdr:row>
      <xdr:rowOff>6350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F6F1EF13-3598-EEB3-0EAF-4D3048436AB2}"/>
            </a:ext>
          </a:extLst>
        </xdr:cNvPr>
        <xdr:cNvGrpSpPr>
          <a:grpSpLocks/>
        </xdr:cNvGrpSpPr>
      </xdr:nvGrpSpPr>
      <xdr:grpSpPr>
        <a:xfrm>
          <a:off x="3184525" y="2219325"/>
          <a:ext cx="6350" cy="6350"/>
          <a:chOff x="0" y="0"/>
          <a:chExt cx="6350" cy="6350"/>
        </a:xfrm>
      </xdr:grpSpPr>
      <xdr:sp macro="" textlink="">
        <xdr:nvSpPr>
          <xdr:cNvPr id="19" name="Graphic 6698">
            <a:extLst>
              <a:ext uri="{FF2B5EF4-FFF2-40B4-BE49-F238E27FC236}">
                <a16:creationId xmlns:a16="http://schemas.microsoft.com/office/drawing/2014/main" id="{D19AC584-A622-9C16-AA26-8877E61126A0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6350</xdr:colOff>
      <xdr:row>13</xdr:row>
      <xdr:rowOff>6350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5189D0BD-31F1-1E0E-9619-BA58A2F32175}"/>
            </a:ext>
          </a:extLst>
        </xdr:cNvPr>
        <xdr:cNvGrpSpPr>
          <a:grpSpLocks/>
        </xdr:cNvGrpSpPr>
      </xdr:nvGrpSpPr>
      <xdr:grpSpPr>
        <a:xfrm>
          <a:off x="3184525" y="2403475"/>
          <a:ext cx="6350" cy="6350"/>
          <a:chOff x="0" y="0"/>
          <a:chExt cx="6350" cy="6350"/>
        </a:xfrm>
      </xdr:grpSpPr>
      <xdr:sp macro="" textlink="">
        <xdr:nvSpPr>
          <xdr:cNvPr id="21" name="Graphic 6708">
            <a:extLst>
              <a:ext uri="{FF2B5EF4-FFF2-40B4-BE49-F238E27FC236}">
                <a16:creationId xmlns:a16="http://schemas.microsoft.com/office/drawing/2014/main" id="{35990B56-DAD1-740D-360F-74026BFEE8A0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6350</xdr:colOff>
      <xdr:row>14</xdr:row>
      <xdr:rowOff>6350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CD45A2C2-0ED9-BBA4-7F8A-5E4ED8C67EBA}"/>
            </a:ext>
          </a:extLst>
        </xdr:cNvPr>
        <xdr:cNvGrpSpPr>
          <a:grpSpLocks/>
        </xdr:cNvGrpSpPr>
      </xdr:nvGrpSpPr>
      <xdr:grpSpPr>
        <a:xfrm>
          <a:off x="3184525" y="2587625"/>
          <a:ext cx="6350" cy="6350"/>
          <a:chOff x="0" y="0"/>
          <a:chExt cx="6350" cy="6350"/>
        </a:xfrm>
      </xdr:grpSpPr>
      <xdr:sp macro="" textlink="">
        <xdr:nvSpPr>
          <xdr:cNvPr id="23" name="Graphic 6718">
            <a:extLst>
              <a:ext uri="{FF2B5EF4-FFF2-40B4-BE49-F238E27FC236}">
                <a16:creationId xmlns:a16="http://schemas.microsoft.com/office/drawing/2014/main" id="{EDC705D0-7D64-3C6F-ECE7-A175F363FB37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62287417-0385-FCEA-04B7-82D8B0D12796}"/>
            </a:ext>
          </a:extLst>
        </xdr:cNvPr>
        <xdr:cNvGrpSpPr>
          <a:grpSpLocks/>
        </xdr:cNvGrpSpPr>
      </xdr:nvGrpSpPr>
      <xdr:grpSpPr>
        <a:xfrm>
          <a:off x="3184525" y="2771775"/>
          <a:ext cx="6350" cy="6350"/>
          <a:chOff x="0" y="0"/>
          <a:chExt cx="6350" cy="6350"/>
        </a:xfrm>
      </xdr:grpSpPr>
      <xdr:sp macro="" textlink="">
        <xdr:nvSpPr>
          <xdr:cNvPr id="25" name="Graphic 6728">
            <a:extLst>
              <a:ext uri="{FF2B5EF4-FFF2-40B4-BE49-F238E27FC236}">
                <a16:creationId xmlns:a16="http://schemas.microsoft.com/office/drawing/2014/main" id="{27E7B049-7E63-BF00-BD23-4136D890D1F4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1517E215-EBF7-78B8-EE30-AE23A17CAA05}"/>
            </a:ext>
          </a:extLst>
        </xdr:cNvPr>
        <xdr:cNvGrpSpPr>
          <a:grpSpLocks/>
        </xdr:cNvGrpSpPr>
      </xdr:nvGrpSpPr>
      <xdr:grpSpPr>
        <a:xfrm>
          <a:off x="3184525" y="2955925"/>
          <a:ext cx="6350" cy="6350"/>
          <a:chOff x="0" y="0"/>
          <a:chExt cx="6350" cy="6350"/>
        </a:xfrm>
      </xdr:grpSpPr>
      <xdr:sp macro="" textlink="">
        <xdr:nvSpPr>
          <xdr:cNvPr id="27" name="Graphic 6738">
            <a:extLst>
              <a:ext uri="{FF2B5EF4-FFF2-40B4-BE49-F238E27FC236}">
                <a16:creationId xmlns:a16="http://schemas.microsoft.com/office/drawing/2014/main" id="{42EA21FC-FDF1-B1D8-EFCB-B779B55EA8D3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6350</xdr:colOff>
      <xdr:row>17</xdr:row>
      <xdr:rowOff>6350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EAFFCFED-FDAD-FAAA-6E69-71780B0502D1}"/>
            </a:ext>
          </a:extLst>
        </xdr:cNvPr>
        <xdr:cNvGrpSpPr>
          <a:grpSpLocks/>
        </xdr:cNvGrpSpPr>
      </xdr:nvGrpSpPr>
      <xdr:grpSpPr>
        <a:xfrm>
          <a:off x="3184525" y="3140075"/>
          <a:ext cx="6350" cy="6350"/>
          <a:chOff x="0" y="0"/>
          <a:chExt cx="6350" cy="6350"/>
        </a:xfrm>
      </xdr:grpSpPr>
      <xdr:sp macro="" textlink="">
        <xdr:nvSpPr>
          <xdr:cNvPr id="29" name="Graphic 6748">
            <a:extLst>
              <a:ext uri="{FF2B5EF4-FFF2-40B4-BE49-F238E27FC236}">
                <a16:creationId xmlns:a16="http://schemas.microsoft.com/office/drawing/2014/main" id="{100FA185-51D0-57B7-C220-A67D2C940084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6350</xdr:colOff>
      <xdr:row>18</xdr:row>
      <xdr:rowOff>6350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22C874FF-E119-1EF8-F342-53057B57BC35}"/>
            </a:ext>
          </a:extLst>
        </xdr:cNvPr>
        <xdr:cNvGrpSpPr>
          <a:grpSpLocks/>
        </xdr:cNvGrpSpPr>
      </xdr:nvGrpSpPr>
      <xdr:grpSpPr>
        <a:xfrm>
          <a:off x="3184525" y="3324225"/>
          <a:ext cx="6350" cy="6350"/>
          <a:chOff x="0" y="0"/>
          <a:chExt cx="6350" cy="6350"/>
        </a:xfrm>
      </xdr:grpSpPr>
      <xdr:sp macro="" textlink="">
        <xdr:nvSpPr>
          <xdr:cNvPr id="31" name="Graphic 6758">
            <a:extLst>
              <a:ext uri="{FF2B5EF4-FFF2-40B4-BE49-F238E27FC236}">
                <a16:creationId xmlns:a16="http://schemas.microsoft.com/office/drawing/2014/main" id="{D4C23CF1-ECD0-1D2C-BDB0-A4A19888E221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19</xdr:row>
      <xdr:rowOff>0</xdr:rowOff>
    </xdr:from>
    <xdr:to>
      <xdr:col>2</xdr:col>
      <xdr:colOff>6350</xdr:colOff>
      <xdr:row>19</xdr:row>
      <xdr:rowOff>6350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F4A98A0F-537B-DE65-96E5-2887E695987E}"/>
            </a:ext>
          </a:extLst>
        </xdr:cNvPr>
        <xdr:cNvGrpSpPr>
          <a:grpSpLocks/>
        </xdr:cNvGrpSpPr>
      </xdr:nvGrpSpPr>
      <xdr:grpSpPr>
        <a:xfrm>
          <a:off x="3184525" y="3508375"/>
          <a:ext cx="6350" cy="6350"/>
          <a:chOff x="0" y="0"/>
          <a:chExt cx="6350" cy="6350"/>
        </a:xfrm>
      </xdr:grpSpPr>
      <xdr:sp macro="" textlink="">
        <xdr:nvSpPr>
          <xdr:cNvPr id="33" name="Graphic 6766">
            <a:extLst>
              <a:ext uri="{FF2B5EF4-FFF2-40B4-BE49-F238E27FC236}">
                <a16:creationId xmlns:a16="http://schemas.microsoft.com/office/drawing/2014/main" id="{ED42CE58-D1F8-CA22-D22E-005DEC17A893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6350</xdr:colOff>
      <xdr:row>20</xdr:row>
      <xdr:rowOff>6350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2BE0B33F-0C2F-EC22-7BD8-39F3B9E387B9}"/>
            </a:ext>
          </a:extLst>
        </xdr:cNvPr>
        <xdr:cNvGrpSpPr>
          <a:grpSpLocks/>
        </xdr:cNvGrpSpPr>
      </xdr:nvGrpSpPr>
      <xdr:grpSpPr>
        <a:xfrm>
          <a:off x="3184525" y="3692525"/>
          <a:ext cx="6350" cy="6350"/>
          <a:chOff x="0" y="0"/>
          <a:chExt cx="6350" cy="6350"/>
        </a:xfrm>
      </xdr:grpSpPr>
      <xdr:sp macro="" textlink="">
        <xdr:nvSpPr>
          <xdr:cNvPr id="35" name="Graphic 6780">
            <a:extLst>
              <a:ext uri="{FF2B5EF4-FFF2-40B4-BE49-F238E27FC236}">
                <a16:creationId xmlns:a16="http://schemas.microsoft.com/office/drawing/2014/main" id="{45CEC75C-FAD4-C115-9BC1-0D400594B7F6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6350</xdr:colOff>
      <xdr:row>21</xdr:row>
      <xdr:rowOff>6350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AA96C449-4FA9-A419-03B9-40F6CECEED8D}"/>
            </a:ext>
          </a:extLst>
        </xdr:cNvPr>
        <xdr:cNvGrpSpPr>
          <a:grpSpLocks/>
        </xdr:cNvGrpSpPr>
      </xdr:nvGrpSpPr>
      <xdr:grpSpPr>
        <a:xfrm>
          <a:off x="3184525" y="3876675"/>
          <a:ext cx="6350" cy="6350"/>
          <a:chOff x="0" y="0"/>
          <a:chExt cx="6350" cy="6350"/>
        </a:xfrm>
      </xdr:grpSpPr>
      <xdr:sp macro="" textlink="">
        <xdr:nvSpPr>
          <xdr:cNvPr id="37" name="Graphic 6788">
            <a:extLst>
              <a:ext uri="{FF2B5EF4-FFF2-40B4-BE49-F238E27FC236}">
                <a16:creationId xmlns:a16="http://schemas.microsoft.com/office/drawing/2014/main" id="{3A999E8E-F3B1-DABD-C13D-FF6A3576FB25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6350</xdr:colOff>
      <xdr:row>22</xdr:row>
      <xdr:rowOff>6350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263138D0-3C45-A9CD-1F46-47C16C3F9E4E}"/>
            </a:ext>
          </a:extLst>
        </xdr:cNvPr>
        <xdr:cNvGrpSpPr>
          <a:grpSpLocks/>
        </xdr:cNvGrpSpPr>
      </xdr:nvGrpSpPr>
      <xdr:grpSpPr>
        <a:xfrm>
          <a:off x="3184525" y="4060825"/>
          <a:ext cx="6350" cy="6350"/>
          <a:chOff x="0" y="0"/>
          <a:chExt cx="6350" cy="6350"/>
        </a:xfrm>
      </xdr:grpSpPr>
      <xdr:sp macro="" textlink="">
        <xdr:nvSpPr>
          <xdr:cNvPr id="39" name="Graphic 6798">
            <a:extLst>
              <a:ext uri="{FF2B5EF4-FFF2-40B4-BE49-F238E27FC236}">
                <a16:creationId xmlns:a16="http://schemas.microsoft.com/office/drawing/2014/main" id="{6A0FA2FD-A27A-2D6C-F270-4958152521D9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6350</xdr:colOff>
      <xdr:row>23</xdr:row>
      <xdr:rowOff>6350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CA812211-4438-4E5F-05CD-9E244E495DD0}"/>
            </a:ext>
          </a:extLst>
        </xdr:cNvPr>
        <xdr:cNvGrpSpPr>
          <a:grpSpLocks/>
        </xdr:cNvGrpSpPr>
      </xdr:nvGrpSpPr>
      <xdr:grpSpPr>
        <a:xfrm>
          <a:off x="3184525" y="4244975"/>
          <a:ext cx="6350" cy="6350"/>
          <a:chOff x="0" y="0"/>
          <a:chExt cx="6350" cy="6350"/>
        </a:xfrm>
      </xdr:grpSpPr>
      <xdr:sp macro="" textlink="">
        <xdr:nvSpPr>
          <xdr:cNvPr id="41" name="Graphic 6808">
            <a:extLst>
              <a:ext uri="{FF2B5EF4-FFF2-40B4-BE49-F238E27FC236}">
                <a16:creationId xmlns:a16="http://schemas.microsoft.com/office/drawing/2014/main" id="{717CD423-BC5F-F035-4AF2-CE2CE43DD8BE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6350</xdr:colOff>
      <xdr:row>24</xdr:row>
      <xdr:rowOff>6350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6B19327D-E5BE-F7CE-D589-C3F6709AD516}"/>
            </a:ext>
          </a:extLst>
        </xdr:cNvPr>
        <xdr:cNvGrpSpPr>
          <a:grpSpLocks/>
        </xdr:cNvGrpSpPr>
      </xdr:nvGrpSpPr>
      <xdr:grpSpPr>
        <a:xfrm>
          <a:off x="3184525" y="4429125"/>
          <a:ext cx="6350" cy="6350"/>
          <a:chOff x="0" y="0"/>
          <a:chExt cx="6350" cy="6350"/>
        </a:xfrm>
      </xdr:grpSpPr>
      <xdr:sp macro="" textlink="">
        <xdr:nvSpPr>
          <xdr:cNvPr id="43" name="Graphic 6818">
            <a:extLst>
              <a:ext uri="{FF2B5EF4-FFF2-40B4-BE49-F238E27FC236}">
                <a16:creationId xmlns:a16="http://schemas.microsoft.com/office/drawing/2014/main" id="{6ABE94BF-374A-78E1-2D45-1F8E1A99CF8C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6350</xdr:colOff>
      <xdr:row>25</xdr:row>
      <xdr:rowOff>6350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BB3881ED-7C1F-5FB1-E30E-C80E8AA74ADE}"/>
            </a:ext>
          </a:extLst>
        </xdr:cNvPr>
        <xdr:cNvGrpSpPr>
          <a:grpSpLocks/>
        </xdr:cNvGrpSpPr>
      </xdr:nvGrpSpPr>
      <xdr:grpSpPr>
        <a:xfrm>
          <a:off x="3184525" y="4613275"/>
          <a:ext cx="6350" cy="6350"/>
          <a:chOff x="0" y="0"/>
          <a:chExt cx="6350" cy="6350"/>
        </a:xfrm>
      </xdr:grpSpPr>
      <xdr:sp macro="" textlink="">
        <xdr:nvSpPr>
          <xdr:cNvPr id="45" name="Graphic 6826">
            <a:extLst>
              <a:ext uri="{FF2B5EF4-FFF2-40B4-BE49-F238E27FC236}">
                <a16:creationId xmlns:a16="http://schemas.microsoft.com/office/drawing/2014/main" id="{2230B05F-B60D-785C-32DA-EACDFE91C58A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1A0FC0FD-3605-2E8A-ACC7-EE05FAF553F6}"/>
            </a:ext>
          </a:extLst>
        </xdr:cNvPr>
        <xdr:cNvGrpSpPr>
          <a:grpSpLocks/>
        </xdr:cNvGrpSpPr>
      </xdr:nvGrpSpPr>
      <xdr:grpSpPr>
        <a:xfrm>
          <a:off x="3184525" y="4797425"/>
          <a:ext cx="6350" cy="6350"/>
          <a:chOff x="0" y="0"/>
          <a:chExt cx="6350" cy="6350"/>
        </a:xfrm>
      </xdr:grpSpPr>
      <xdr:sp macro="" textlink="">
        <xdr:nvSpPr>
          <xdr:cNvPr id="47" name="Graphic 6840">
            <a:extLst>
              <a:ext uri="{FF2B5EF4-FFF2-40B4-BE49-F238E27FC236}">
                <a16:creationId xmlns:a16="http://schemas.microsoft.com/office/drawing/2014/main" id="{513D4FF1-0D9C-136D-847C-BCCAB92A8628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6350</xdr:colOff>
      <xdr:row>27</xdr:row>
      <xdr:rowOff>6350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847E8EB5-772B-4F21-C1D2-F8B88C2765FB}"/>
            </a:ext>
          </a:extLst>
        </xdr:cNvPr>
        <xdr:cNvGrpSpPr>
          <a:grpSpLocks/>
        </xdr:cNvGrpSpPr>
      </xdr:nvGrpSpPr>
      <xdr:grpSpPr>
        <a:xfrm>
          <a:off x="3184525" y="4981575"/>
          <a:ext cx="6350" cy="6350"/>
          <a:chOff x="0" y="0"/>
          <a:chExt cx="6350" cy="6350"/>
        </a:xfrm>
      </xdr:grpSpPr>
      <xdr:sp macro="" textlink="">
        <xdr:nvSpPr>
          <xdr:cNvPr id="49" name="Graphic 6848">
            <a:extLst>
              <a:ext uri="{FF2B5EF4-FFF2-40B4-BE49-F238E27FC236}">
                <a16:creationId xmlns:a16="http://schemas.microsoft.com/office/drawing/2014/main" id="{794CAFDA-59AD-D313-F551-F8386248E76F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6350</xdr:colOff>
      <xdr:row>28</xdr:row>
      <xdr:rowOff>6350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93497616-C95F-25C3-CE17-A65F4E38EB1B}"/>
            </a:ext>
          </a:extLst>
        </xdr:cNvPr>
        <xdr:cNvGrpSpPr>
          <a:grpSpLocks/>
        </xdr:cNvGrpSpPr>
      </xdr:nvGrpSpPr>
      <xdr:grpSpPr>
        <a:xfrm>
          <a:off x="3184525" y="5165725"/>
          <a:ext cx="6350" cy="6350"/>
          <a:chOff x="0" y="0"/>
          <a:chExt cx="6350" cy="6350"/>
        </a:xfrm>
      </xdr:grpSpPr>
      <xdr:sp macro="" textlink="">
        <xdr:nvSpPr>
          <xdr:cNvPr id="51" name="Graphic 6858">
            <a:extLst>
              <a:ext uri="{FF2B5EF4-FFF2-40B4-BE49-F238E27FC236}">
                <a16:creationId xmlns:a16="http://schemas.microsoft.com/office/drawing/2014/main" id="{DBB028F2-7BE0-FE30-09CA-922C716AE628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6350</xdr:colOff>
      <xdr:row>29</xdr:row>
      <xdr:rowOff>6350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44ABC3F4-3195-F11C-406F-0FF0608FAE5B}"/>
            </a:ext>
          </a:extLst>
        </xdr:cNvPr>
        <xdr:cNvGrpSpPr>
          <a:grpSpLocks/>
        </xdr:cNvGrpSpPr>
      </xdr:nvGrpSpPr>
      <xdr:grpSpPr>
        <a:xfrm>
          <a:off x="3184525" y="5349875"/>
          <a:ext cx="6350" cy="6350"/>
          <a:chOff x="0" y="0"/>
          <a:chExt cx="6350" cy="6350"/>
        </a:xfrm>
      </xdr:grpSpPr>
      <xdr:sp macro="" textlink="">
        <xdr:nvSpPr>
          <xdr:cNvPr id="53" name="Graphic 6868">
            <a:extLst>
              <a:ext uri="{FF2B5EF4-FFF2-40B4-BE49-F238E27FC236}">
                <a16:creationId xmlns:a16="http://schemas.microsoft.com/office/drawing/2014/main" id="{93C33B21-3DF5-DC58-F902-39CB7DF28C59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6350</xdr:colOff>
      <xdr:row>30</xdr:row>
      <xdr:rowOff>6350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3A0AB4A2-0FBF-DB90-4332-EC560EFF5086}"/>
            </a:ext>
          </a:extLst>
        </xdr:cNvPr>
        <xdr:cNvGrpSpPr>
          <a:grpSpLocks/>
        </xdr:cNvGrpSpPr>
      </xdr:nvGrpSpPr>
      <xdr:grpSpPr>
        <a:xfrm>
          <a:off x="3184525" y="5534025"/>
          <a:ext cx="6350" cy="6350"/>
          <a:chOff x="0" y="0"/>
          <a:chExt cx="6350" cy="6350"/>
        </a:xfrm>
      </xdr:grpSpPr>
      <xdr:sp macro="" textlink="">
        <xdr:nvSpPr>
          <xdr:cNvPr id="55" name="Graphic 6878">
            <a:extLst>
              <a:ext uri="{FF2B5EF4-FFF2-40B4-BE49-F238E27FC236}">
                <a16:creationId xmlns:a16="http://schemas.microsoft.com/office/drawing/2014/main" id="{941D666B-5F4A-B96D-8620-CF6CF920EF79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6350</xdr:colOff>
      <xdr:row>31</xdr:row>
      <xdr:rowOff>6350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8EF62208-C6DD-8A4E-FA2B-6FC65FA732AE}"/>
            </a:ext>
          </a:extLst>
        </xdr:cNvPr>
        <xdr:cNvGrpSpPr>
          <a:grpSpLocks/>
        </xdr:cNvGrpSpPr>
      </xdr:nvGrpSpPr>
      <xdr:grpSpPr>
        <a:xfrm>
          <a:off x="3184525" y="5718175"/>
          <a:ext cx="6350" cy="6350"/>
          <a:chOff x="0" y="0"/>
          <a:chExt cx="6350" cy="6350"/>
        </a:xfrm>
      </xdr:grpSpPr>
      <xdr:sp macro="" textlink="">
        <xdr:nvSpPr>
          <xdr:cNvPr id="57" name="Graphic 6888">
            <a:extLst>
              <a:ext uri="{FF2B5EF4-FFF2-40B4-BE49-F238E27FC236}">
                <a16:creationId xmlns:a16="http://schemas.microsoft.com/office/drawing/2014/main" id="{D80A1C63-DAC7-8C64-DE7D-CBCFCC6B0B0D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6350</xdr:colOff>
      <xdr:row>32</xdr:row>
      <xdr:rowOff>6350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D0005E73-B6A4-D098-B7C7-121CFC68E42A}"/>
            </a:ext>
          </a:extLst>
        </xdr:cNvPr>
        <xdr:cNvGrpSpPr>
          <a:grpSpLocks/>
        </xdr:cNvGrpSpPr>
      </xdr:nvGrpSpPr>
      <xdr:grpSpPr>
        <a:xfrm>
          <a:off x="3184525" y="5902325"/>
          <a:ext cx="6350" cy="6350"/>
          <a:chOff x="0" y="0"/>
          <a:chExt cx="6350" cy="6350"/>
        </a:xfrm>
      </xdr:grpSpPr>
      <xdr:sp macro="" textlink="">
        <xdr:nvSpPr>
          <xdr:cNvPr id="59" name="Graphic 6898">
            <a:extLst>
              <a:ext uri="{FF2B5EF4-FFF2-40B4-BE49-F238E27FC236}">
                <a16:creationId xmlns:a16="http://schemas.microsoft.com/office/drawing/2014/main" id="{8C07FEEB-075F-8AAA-28F9-002EDAF53334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43F92140-24B3-0DD3-E67E-A91715C651A9}"/>
            </a:ext>
          </a:extLst>
        </xdr:cNvPr>
        <xdr:cNvGrpSpPr>
          <a:grpSpLocks/>
        </xdr:cNvGrpSpPr>
      </xdr:nvGrpSpPr>
      <xdr:grpSpPr>
        <a:xfrm>
          <a:off x="3184525" y="6086475"/>
          <a:ext cx="6350" cy="6350"/>
          <a:chOff x="0" y="0"/>
          <a:chExt cx="6350" cy="6350"/>
        </a:xfrm>
      </xdr:grpSpPr>
      <xdr:sp macro="" textlink="">
        <xdr:nvSpPr>
          <xdr:cNvPr id="61" name="Graphic 6908">
            <a:extLst>
              <a:ext uri="{FF2B5EF4-FFF2-40B4-BE49-F238E27FC236}">
                <a16:creationId xmlns:a16="http://schemas.microsoft.com/office/drawing/2014/main" id="{5CAF281F-BE69-4AEE-1CAF-AFAEFA73545A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6350</xdr:colOff>
      <xdr:row>34</xdr:row>
      <xdr:rowOff>6350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595CBE4D-181A-589F-6D2C-06108E352A37}"/>
            </a:ext>
          </a:extLst>
        </xdr:cNvPr>
        <xdr:cNvGrpSpPr>
          <a:grpSpLocks/>
        </xdr:cNvGrpSpPr>
      </xdr:nvGrpSpPr>
      <xdr:grpSpPr>
        <a:xfrm>
          <a:off x="3184525" y="6270625"/>
          <a:ext cx="6350" cy="6350"/>
          <a:chOff x="0" y="0"/>
          <a:chExt cx="6350" cy="6350"/>
        </a:xfrm>
      </xdr:grpSpPr>
      <xdr:sp macro="" textlink="">
        <xdr:nvSpPr>
          <xdr:cNvPr id="63" name="Graphic 6924">
            <a:extLst>
              <a:ext uri="{FF2B5EF4-FFF2-40B4-BE49-F238E27FC236}">
                <a16:creationId xmlns:a16="http://schemas.microsoft.com/office/drawing/2014/main" id="{5F552F1B-ABFB-87F2-2D7B-AA5980D73176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3</xdr:row>
      <xdr:rowOff>158750</xdr:rowOff>
    </xdr:from>
    <xdr:to>
      <xdr:col>1</xdr:col>
      <xdr:colOff>469900</xdr:colOff>
      <xdr:row>3</xdr:row>
      <xdr:rowOff>165100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E9EF7AF8-2BF8-2CF7-3357-88AA85345705}"/>
            </a:ext>
          </a:extLst>
        </xdr:cNvPr>
        <xdr:cNvGrpSpPr>
          <a:grpSpLocks/>
        </xdr:cNvGrpSpPr>
      </xdr:nvGrpSpPr>
      <xdr:grpSpPr>
        <a:xfrm>
          <a:off x="1073150" y="720725"/>
          <a:ext cx="6350" cy="6350"/>
          <a:chOff x="0" y="0"/>
          <a:chExt cx="6350" cy="6350"/>
        </a:xfrm>
      </xdr:grpSpPr>
      <xdr:sp macro="" textlink="">
        <xdr:nvSpPr>
          <xdr:cNvPr id="65" name="Graphic 6630">
            <a:extLst>
              <a:ext uri="{FF2B5EF4-FFF2-40B4-BE49-F238E27FC236}">
                <a16:creationId xmlns:a16="http://schemas.microsoft.com/office/drawing/2014/main" id="{7772AC15-9145-3926-A7AC-744DB705DBD7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4</xdr:row>
      <xdr:rowOff>158750</xdr:rowOff>
    </xdr:from>
    <xdr:to>
      <xdr:col>1</xdr:col>
      <xdr:colOff>469900</xdr:colOff>
      <xdr:row>4</xdr:row>
      <xdr:rowOff>165100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1129D544-45A8-A969-4321-74A069769D1C}"/>
            </a:ext>
          </a:extLst>
        </xdr:cNvPr>
        <xdr:cNvGrpSpPr>
          <a:grpSpLocks/>
        </xdr:cNvGrpSpPr>
      </xdr:nvGrpSpPr>
      <xdr:grpSpPr>
        <a:xfrm>
          <a:off x="1073150" y="904875"/>
          <a:ext cx="6350" cy="6350"/>
          <a:chOff x="0" y="0"/>
          <a:chExt cx="6350" cy="6350"/>
        </a:xfrm>
      </xdr:grpSpPr>
      <xdr:sp macro="" textlink="">
        <xdr:nvSpPr>
          <xdr:cNvPr id="67" name="Graphic 6640">
            <a:extLst>
              <a:ext uri="{FF2B5EF4-FFF2-40B4-BE49-F238E27FC236}">
                <a16:creationId xmlns:a16="http://schemas.microsoft.com/office/drawing/2014/main" id="{EAB666F8-CB6D-9054-1E49-550029F13AC8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5</xdr:row>
      <xdr:rowOff>158750</xdr:rowOff>
    </xdr:from>
    <xdr:to>
      <xdr:col>1</xdr:col>
      <xdr:colOff>469900</xdr:colOff>
      <xdr:row>5</xdr:row>
      <xdr:rowOff>165100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B618E2E8-0E35-9234-CD66-BEAD2A1D97DF}"/>
            </a:ext>
          </a:extLst>
        </xdr:cNvPr>
        <xdr:cNvGrpSpPr>
          <a:grpSpLocks/>
        </xdr:cNvGrpSpPr>
      </xdr:nvGrpSpPr>
      <xdr:grpSpPr>
        <a:xfrm>
          <a:off x="1073150" y="1089025"/>
          <a:ext cx="6350" cy="6350"/>
          <a:chOff x="0" y="0"/>
          <a:chExt cx="6350" cy="6350"/>
        </a:xfrm>
      </xdr:grpSpPr>
      <xdr:sp macro="" textlink="">
        <xdr:nvSpPr>
          <xdr:cNvPr id="69" name="Graphic 6650">
            <a:extLst>
              <a:ext uri="{FF2B5EF4-FFF2-40B4-BE49-F238E27FC236}">
                <a16:creationId xmlns:a16="http://schemas.microsoft.com/office/drawing/2014/main" id="{45A49CE3-08D3-B7B2-D86F-02AB835C4363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6</xdr:row>
      <xdr:rowOff>158750</xdr:rowOff>
    </xdr:from>
    <xdr:to>
      <xdr:col>1</xdr:col>
      <xdr:colOff>469900</xdr:colOff>
      <xdr:row>6</xdr:row>
      <xdr:rowOff>165100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C90F3FE4-2699-06F6-F6A2-22008465E62F}"/>
            </a:ext>
          </a:extLst>
        </xdr:cNvPr>
        <xdr:cNvGrpSpPr>
          <a:grpSpLocks/>
        </xdr:cNvGrpSpPr>
      </xdr:nvGrpSpPr>
      <xdr:grpSpPr>
        <a:xfrm>
          <a:off x="1073150" y="1273175"/>
          <a:ext cx="6350" cy="6350"/>
          <a:chOff x="0" y="0"/>
          <a:chExt cx="6350" cy="6350"/>
        </a:xfrm>
      </xdr:grpSpPr>
      <xdr:sp macro="" textlink="">
        <xdr:nvSpPr>
          <xdr:cNvPr id="71" name="Graphic 6660">
            <a:extLst>
              <a:ext uri="{FF2B5EF4-FFF2-40B4-BE49-F238E27FC236}">
                <a16:creationId xmlns:a16="http://schemas.microsoft.com/office/drawing/2014/main" id="{CE06D8DA-12B6-053E-FF53-C22909FEB12A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7</xdr:row>
      <xdr:rowOff>152400</xdr:rowOff>
    </xdr:from>
    <xdr:to>
      <xdr:col>1</xdr:col>
      <xdr:colOff>469900</xdr:colOff>
      <xdr:row>7</xdr:row>
      <xdr:rowOff>158750</xdr:rowOff>
    </xdr:to>
    <xdr:grpSp>
      <xdr:nvGrpSpPr>
        <xdr:cNvPr id="72" name="Group 71">
          <a:extLst>
            <a:ext uri="{FF2B5EF4-FFF2-40B4-BE49-F238E27FC236}">
              <a16:creationId xmlns:a16="http://schemas.microsoft.com/office/drawing/2014/main" id="{76E88047-AC5D-0E42-F986-018A294F2C94}"/>
            </a:ext>
          </a:extLst>
        </xdr:cNvPr>
        <xdr:cNvGrpSpPr>
          <a:grpSpLocks/>
        </xdr:cNvGrpSpPr>
      </xdr:nvGrpSpPr>
      <xdr:grpSpPr>
        <a:xfrm>
          <a:off x="1073150" y="1450975"/>
          <a:ext cx="6350" cy="6350"/>
          <a:chOff x="0" y="0"/>
          <a:chExt cx="6350" cy="6350"/>
        </a:xfrm>
      </xdr:grpSpPr>
      <xdr:sp macro="" textlink="">
        <xdr:nvSpPr>
          <xdr:cNvPr id="73" name="Graphic 6678">
            <a:extLst>
              <a:ext uri="{FF2B5EF4-FFF2-40B4-BE49-F238E27FC236}">
                <a16:creationId xmlns:a16="http://schemas.microsoft.com/office/drawing/2014/main" id="{BC1EC9AB-B2D0-EC57-B326-D02C6769303D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8</xdr:row>
      <xdr:rowOff>158750</xdr:rowOff>
    </xdr:from>
    <xdr:to>
      <xdr:col>1</xdr:col>
      <xdr:colOff>469900</xdr:colOff>
      <xdr:row>8</xdr:row>
      <xdr:rowOff>165100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3F7CE379-99CB-82C9-D602-B60A202DE5D3}"/>
            </a:ext>
          </a:extLst>
        </xdr:cNvPr>
        <xdr:cNvGrpSpPr>
          <a:grpSpLocks/>
        </xdr:cNvGrpSpPr>
      </xdr:nvGrpSpPr>
      <xdr:grpSpPr>
        <a:xfrm>
          <a:off x="1073150" y="1641475"/>
          <a:ext cx="6350" cy="6350"/>
          <a:chOff x="0" y="0"/>
          <a:chExt cx="6350" cy="6350"/>
        </a:xfrm>
      </xdr:grpSpPr>
      <xdr:sp macro="" textlink="">
        <xdr:nvSpPr>
          <xdr:cNvPr id="75" name="Graphic 6680">
            <a:extLst>
              <a:ext uri="{FF2B5EF4-FFF2-40B4-BE49-F238E27FC236}">
                <a16:creationId xmlns:a16="http://schemas.microsoft.com/office/drawing/2014/main" id="{852BDF4B-1152-54B1-F544-D8C93B8C0042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9</xdr:row>
      <xdr:rowOff>158750</xdr:rowOff>
    </xdr:from>
    <xdr:to>
      <xdr:col>1</xdr:col>
      <xdr:colOff>469900</xdr:colOff>
      <xdr:row>9</xdr:row>
      <xdr:rowOff>165100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3A2C32D4-1C11-EA42-2680-DF0D4234635B}"/>
            </a:ext>
          </a:extLst>
        </xdr:cNvPr>
        <xdr:cNvGrpSpPr>
          <a:grpSpLocks/>
        </xdr:cNvGrpSpPr>
      </xdr:nvGrpSpPr>
      <xdr:grpSpPr>
        <a:xfrm>
          <a:off x="1073150" y="1825625"/>
          <a:ext cx="6350" cy="6350"/>
          <a:chOff x="0" y="0"/>
          <a:chExt cx="6350" cy="6350"/>
        </a:xfrm>
      </xdr:grpSpPr>
      <xdr:sp macro="" textlink="">
        <xdr:nvSpPr>
          <xdr:cNvPr id="77" name="Graphic 6682">
            <a:extLst>
              <a:ext uri="{FF2B5EF4-FFF2-40B4-BE49-F238E27FC236}">
                <a16:creationId xmlns:a16="http://schemas.microsoft.com/office/drawing/2014/main" id="{BD0C444C-9C4E-6908-4A5D-EB22F367F2FF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10</xdr:row>
      <xdr:rowOff>158750</xdr:rowOff>
    </xdr:from>
    <xdr:to>
      <xdr:col>1</xdr:col>
      <xdr:colOff>469900</xdr:colOff>
      <xdr:row>10</xdr:row>
      <xdr:rowOff>165100</xdr:rowOff>
    </xdr:to>
    <xdr:grpSp>
      <xdr:nvGrpSpPr>
        <xdr:cNvPr id="78" name="Group 77">
          <a:extLst>
            <a:ext uri="{FF2B5EF4-FFF2-40B4-BE49-F238E27FC236}">
              <a16:creationId xmlns:a16="http://schemas.microsoft.com/office/drawing/2014/main" id="{E4A64BFE-A337-0528-8930-7E94D517F554}"/>
            </a:ext>
          </a:extLst>
        </xdr:cNvPr>
        <xdr:cNvGrpSpPr>
          <a:grpSpLocks/>
        </xdr:cNvGrpSpPr>
      </xdr:nvGrpSpPr>
      <xdr:grpSpPr>
        <a:xfrm>
          <a:off x="1073150" y="2009775"/>
          <a:ext cx="6350" cy="6350"/>
          <a:chOff x="0" y="0"/>
          <a:chExt cx="6350" cy="6350"/>
        </a:xfrm>
      </xdr:grpSpPr>
      <xdr:sp macro="" textlink="">
        <xdr:nvSpPr>
          <xdr:cNvPr id="79" name="Graphic 6700">
            <a:extLst>
              <a:ext uri="{FF2B5EF4-FFF2-40B4-BE49-F238E27FC236}">
                <a16:creationId xmlns:a16="http://schemas.microsoft.com/office/drawing/2014/main" id="{D5865586-9C39-1D36-E12D-B7FBDBEB53D0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11</xdr:row>
      <xdr:rowOff>158750</xdr:rowOff>
    </xdr:from>
    <xdr:to>
      <xdr:col>1</xdr:col>
      <xdr:colOff>469900</xdr:colOff>
      <xdr:row>11</xdr:row>
      <xdr:rowOff>165100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1F72DC1D-1C91-A2BD-C112-B88B2EF06A79}"/>
            </a:ext>
          </a:extLst>
        </xdr:cNvPr>
        <xdr:cNvGrpSpPr>
          <a:grpSpLocks/>
        </xdr:cNvGrpSpPr>
      </xdr:nvGrpSpPr>
      <xdr:grpSpPr>
        <a:xfrm>
          <a:off x="1073150" y="2193925"/>
          <a:ext cx="6350" cy="6350"/>
          <a:chOff x="0" y="0"/>
          <a:chExt cx="6350" cy="6350"/>
        </a:xfrm>
      </xdr:grpSpPr>
      <xdr:sp macro="" textlink="">
        <xdr:nvSpPr>
          <xdr:cNvPr id="81" name="Graphic 6710">
            <a:extLst>
              <a:ext uri="{FF2B5EF4-FFF2-40B4-BE49-F238E27FC236}">
                <a16:creationId xmlns:a16="http://schemas.microsoft.com/office/drawing/2014/main" id="{00C704B3-8CAA-2AC4-19B0-B8D4A4C0AAFA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12</xdr:row>
      <xdr:rowOff>158750</xdr:rowOff>
    </xdr:from>
    <xdr:to>
      <xdr:col>1</xdr:col>
      <xdr:colOff>469900</xdr:colOff>
      <xdr:row>12</xdr:row>
      <xdr:rowOff>165100</xdr:rowOff>
    </xdr:to>
    <xdr:grpSp>
      <xdr:nvGrpSpPr>
        <xdr:cNvPr id="82" name="Group 81">
          <a:extLst>
            <a:ext uri="{FF2B5EF4-FFF2-40B4-BE49-F238E27FC236}">
              <a16:creationId xmlns:a16="http://schemas.microsoft.com/office/drawing/2014/main" id="{E845872B-B8FC-CA62-762C-461DF84AD1E6}"/>
            </a:ext>
          </a:extLst>
        </xdr:cNvPr>
        <xdr:cNvGrpSpPr>
          <a:grpSpLocks/>
        </xdr:cNvGrpSpPr>
      </xdr:nvGrpSpPr>
      <xdr:grpSpPr>
        <a:xfrm>
          <a:off x="1073150" y="2378075"/>
          <a:ext cx="6350" cy="6350"/>
          <a:chOff x="0" y="0"/>
          <a:chExt cx="6350" cy="6350"/>
        </a:xfrm>
      </xdr:grpSpPr>
      <xdr:sp macro="" textlink="">
        <xdr:nvSpPr>
          <xdr:cNvPr id="83" name="Graphic 6720">
            <a:extLst>
              <a:ext uri="{FF2B5EF4-FFF2-40B4-BE49-F238E27FC236}">
                <a16:creationId xmlns:a16="http://schemas.microsoft.com/office/drawing/2014/main" id="{938AA2A9-7AD1-CF45-5D6C-CB193B0A29AB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13</xdr:row>
      <xdr:rowOff>158750</xdr:rowOff>
    </xdr:from>
    <xdr:to>
      <xdr:col>1</xdr:col>
      <xdr:colOff>469900</xdr:colOff>
      <xdr:row>13</xdr:row>
      <xdr:rowOff>165100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id="{19393494-A1F3-BAD9-E316-435607983D45}"/>
            </a:ext>
          </a:extLst>
        </xdr:cNvPr>
        <xdr:cNvGrpSpPr>
          <a:grpSpLocks/>
        </xdr:cNvGrpSpPr>
      </xdr:nvGrpSpPr>
      <xdr:grpSpPr>
        <a:xfrm>
          <a:off x="1073150" y="2562225"/>
          <a:ext cx="6350" cy="6350"/>
          <a:chOff x="0" y="0"/>
          <a:chExt cx="6350" cy="6350"/>
        </a:xfrm>
      </xdr:grpSpPr>
      <xdr:sp macro="" textlink="">
        <xdr:nvSpPr>
          <xdr:cNvPr id="85" name="Graphic 6730">
            <a:extLst>
              <a:ext uri="{FF2B5EF4-FFF2-40B4-BE49-F238E27FC236}">
                <a16:creationId xmlns:a16="http://schemas.microsoft.com/office/drawing/2014/main" id="{FFDA8A73-B03A-8BC0-C2DA-6BC5CE13C182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14</xdr:row>
      <xdr:rowOff>158750</xdr:rowOff>
    </xdr:from>
    <xdr:to>
      <xdr:col>1</xdr:col>
      <xdr:colOff>469900</xdr:colOff>
      <xdr:row>14</xdr:row>
      <xdr:rowOff>165100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E137F6A8-3619-CA24-C908-4AEBC75596AA}"/>
            </a:ext>
          </a:extLst>
        </xdr:cNvPr>
        <xdr:cNvGrpSpPr>
          <a:grpSpLocks/>
        </xdr:cNvGrpSpPr>
      </xdr:nvGrpSpPr>
      <xdr:grpSpPr>
        <a:xfrm>
          <a:off x="1073150" y="2746375"/>
          <a:ext cx="6350" cy="6350"/>
          <a:chOff x="0" y="0"/>
          <a:chExt cx="6350" cy="6350"/>
        </a:xfrm>
      </xdr:grpSpPr>
      <xdr:sp macro="" textlink="">
        <xdr:nvSpPr>
          <xdr:cNvPr id="87" name="Graphic 6740">
            <a:extLst>
              <a:ext uri="{FF2B5EF4-FFF2-40B4-BE49-F238E27FC236}">
                <a16:creationId xmlns:a16="http://schemas.microsoft.com/office/drawing/2014/main" id="{5BBA334E-EFA5-9946-540C-441B02FC174F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15</xdr:row>
      <xdr:rowOff>158750</xdr:rowOff>
    </xdr:from>
    <xdr:to>
      <xdr:col>1</xdr:col>
      <xdr:colOff>469900</xdr:colOff>
      <xdr:row>15</xdr:row>
      <xdr:rowOff>165100</xdr:rowOff>
    </xdr:to>
    <xdr:grpSp>
      <xdr:nvGrpSpPr>
        <xdr:cNvPr id="88" name="Group 87">
          <a:extLst>
            <a:ext uri="{FF2B5EF4-FFF2-40B4-BE49-F238E27FC236}">
              <a16:creationId xmlns:a16="http://schemas.microsoft.com/office/drawing/2014/main" id="{0E2C73F6-5913-AFD7-CA24-39F5EB12882B}"/>
            </a:ext>
          </a:extLst>
        </xdr:cNvPr>
        <xdr:cNvGrpSpPr>
          <a:grpSpLocks/>
        </xdr:cNvGrpSpPr>
      </xdr:nvGrpSpPr>
      <xdr:grpSpPr>
        <a:xfrm>
          <a:off x="1073150" y="2930525"/>
          <a:ext cx="6350" cy="6350"/>
          <a:chOff x="0" y="0"/>
          <a:chExt cx="6350" cy="6350"/>
        </a:xfrm>
      </xdr:grpSpPr>
      <xdr:sp macro="" textlink="">
        <xdr:nvSpPr>
          <xdr:cNvPr id="89" name="Graphic 6750">
            <a:extLst>
              <a:ext uri="{FF2B5EF4-FFF2-40B4-BE49-F238E27FC236}">
                <a16:creationId xmlns:a16="http://schemas.microsoft.com/office/drawing/2014/main" id="{DB6AF172-118C-1026-994D-E777590E2F34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16</xdr:row>
      <xdr:rowOff>152400</xdr:rowOff>
    </xdr:from>
    <xdr:to>
      <xdr:col>1</xdr:col>
      <xdr:colOff>469900</xdr:colOff>
      <xdr:row>16</xdr:row>
      <xdr:rowOff>158750</xdr:rowOff>
    </xdr:to>
    <xdr:grpSp>
      <xdr:nvGrpSpPr>
        <xdr:cNvPr id="90" name="Group 89">
          <a:extLst>
            <a:ext uri="{FF2B5EF4-FFF2-40B4-BE49-F238E27FC236}">
              <a16:creationId xmlns:a16="http://schemas.microsoft.com/office/drawing/2014/main" id="{22F751E3-E7E9-F207-73BA-E965E50C611C}"/>
            </a:ext>
          </a:extLst>
        </xdr:cNvPr>
        <xdr:cNvGrpSpPr>
          <a:grpSpLocks/>
        </xdr:cNvGrpSpPr>
      </xdr:nvGrpSpPr>
      <xdr:grpSpPr>
        <a:xfrm>
          <a:off x="1073150" y="3108325"/>
          <a:ext cx="6350" cy="6350"/>
          <a:chOff x="0" y="0"/>
          <a:chExt cx="6350" cy="6350"/>
        </a:xfrm>
      </xdr:grpSpPr>
      <xdr:sp macro="" textlink="">
        <xdr:nvSpPr>
          <xdr:cNvPr id="91" name="Graphic 6768">
            <a:extLst>
              <a:ext uri="{FF2B5EF4-FFF2-40B4-BE49-F238E27FC236}">
                <a16:creationId xmlns:a16="http://schemas.microsoft.com/office/drawing/2014/main" id="{73811178-9FE3-7B73-8DC1-C0BD1D7563D2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17</xdr:row>
      <xdr:rowOff>158750</xdr:rowOff>
    </xdr:from>
    <xdr:to>
      <xdr:col>1</xdr:col>
      <xdr:colOff>469900</xdr:colOff>
      <xdr:row>17</xdr:row>
      <xdr:rowOff>165100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F23C7451-F771-E728-DC3D-B142ABD70D5F}"/>
            </a:ext>
          </a:extLst>
        </xdr:cNvPr>
        <xdr:cNvGrpSpPr>
          <a:grpSpLocks/>
        </xdr:cNvGrpSpPr>
      </xdr:nvGrpSpPr>
      <xdr:grpSpPr>
        <a:xfrm>
          <a:off x="1073150" y="3298825"/>
          <a:ext cx="6350" cy="6350"/>
          <a:chOff x="0" y="0"/>
          <a:chExt cx="6350" cy="6350"/>
        </a:xfrm>
      </xdr:grpSpPr>
      <xdr:sp macro="" textlink="">
        <xdr:nvSpPr>
          <xdr:cNvPr id="93" name="Graphic 6770">
            <a:extLst>
              <a:ext uri="{FF2B5EF4-FFF2-40B4-BE49-F238E27FC236}">
                <a16:creationId xmlns:a16="http://schemas.microsoft.com/office/drawing/2014/main" id="{6E31C138-EDA1-CD1B-4DD4-527372175974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18</xdr:row>
      <xdr:rowOff>158750</xdr:rowOff>
    </xdr:from>
    <xdr:to>
      <xdr:col>1</xdr:col>
      <xdr:colOff>469900</xdr:colOff>
      <xdr:row>18</xdr:row>
      <xdr:rowOff>165100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2AE6DF58-6A5A-582B-ACEF-1450101D5F9A}"/>
            </a:ext>
          </a:extLst>
        </xdr:cNvPr>
        <xdr:cNvGrpSpPr>
          <a:grpSpLocks/>
        </xdr:cNvGrpSpPr>
      </xdr:nvGrpSpPr>
      <xdr:grpSpPr>
        <a:xfrm>
          <a:off x="1073150" y="3482975"/>
          <a:ext cx="6350" cy="6350"/>
          <a:chOff x="0" y="0"/>
          <a:chExt cx="6350" cy="6350"/>
        </a:xfrm>
      </xdr:grpSpPr>
      <xdr:sp macro="" textlink="">
        <xdr:nvSpPr>
          <xdr:cNvPr id="95" name="Graphic 6772">
            <a:extLst>
              <a:ext uri="{FF2B5EF4-FFF2-40B4-BE49-F238E27FC236}">
                <a16:creationId xmlns:a16="http://schemas.microsoft.com/office/drawing/2014/main" id="{F7269939-756A-08C9-19C8-77F779B42AAF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19</xdr:row>
      <xdr:rowOff>158750</xdr:rowOff>
    </xdr:from>
    <xdr:to>
      <xdr:col>1</xdr:col>
      <xdr:colOff>469900</xdr:colOff>
      <xdr:row>19</xdr:row>
      <xdr:rowOff>165100</xdr:rowOff>
    </xdr:to>
    <xdr:grpSp>
      <xdr:nvGrpSpPr>
        <xdr:cNvPr id="96" name="Group 95">
          <a:extLst>
            <a:ext uri="{FF2B5EF4-FFF2-40B4-BE49-F238E27FC236}">
              <a16:creationId xmlns:a16="http://schemas.microsoft.com/office/drawing/2014/main" id="{6F878019-C45C-6CFF-92AC-9F28127FF00E}"/>
            </a:ext>
          </a:extLst>
        </xdr:cNvPr>
        <xdr:cNvGrpSpPr>
          <a:grpSpLocks/>
        </xdr:cNvGrpSpPr>
      </xdr:nvGrpSpPr>
      <xdr:grpSpPr>
        <a:xfrm>
          <a:off x="1073150" y="3667125"/>
          <a:ext cx="6350" cy="6350"/>
          <a:chOff x="0" y="0"/>
          <a:chExt cx="6350" cy="6350"/>
        </a:xfrm>
      </xdr:grpSpPr>
      <xdr:sp macro="" textlink="">
        <xdr:nvSpPr>
          <xdr:cNvPr id="97" name="Graphic 6790">
            <a:extLst>
              <a:ext uri="{FF2B5EF4-FFF2-40B4-BE49-F238E27FC236}">
                <a16:creationId xmlns:a16="http://schemas.microsoft.com/office/drawing/2014/main" id="{A8536CEA-D855-8105-D7CC-81BBAC0FCE47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20</xdr:row>
      <xdr:rowOff>158750</xdr:rowOff>
    </xdr:from>
    <xdr:to>
      <xdr:col>1</xdr:col>
      <xdr:colOff>469900</xdr:colOff>
      <xdr:row>20</xdr:row>
      <xdr:rowOff>165100</xdr:rowOff>
    </xdr:to>
    <xdr:grpSp>
      <xdr:nvGrpSpPr>
        <xdr:cNvPr id="98" name="Group 97">
          <a:extLst>
            <a:ext uri="{FF2B5EF4-FFF2-40B4-BE49-F238E27FC236}">
              <a16:creationId xmlns:a16="http://schemas.microsoft.com/office/drawing/2014/main" id="{87DBF6C1-A2F1-3A6A-AA77-CB79D85A6206}"/>
            </a:ext>
          </a:extLst>
        </xdr:cNvPr>
        <xdr:cNvGrpSpPr>
          <a:grpSpLocks/>
        </xdr:cNvGrpSpPr>
      </xdr:nvGrpSpPr>
      <xdr:grpSpPr>
        <a:xfrm>
          <a:off x="1073150" y="3851275"/>
          <a:ext cx="6350" cy="6350"/>
          <a:chOff x="0" y="0"/>
          <a:chExt cx="6350" cy="6350"/>
        </a:xfrm>
      </xdr:grpSpPr>
      <xdr:sp macro="" textlink="">
        <xdr:nvSpPr>
          <xdr:cNvPr id="99" name="Graphic 6800">
            <a:extLst>
              <a:ext uri="{FF2B5EF4-FFF2-40B4-BE49-F238E27FC236}">
                <a16:creationId xmlns:a16="http://schemas.microsoft.com/office/drawing/2014/main" id="{970560B7-D11A-431D-B07E-A3D36C555E15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21</xdr:row>
      <xdr:rowOff>158750</xdr:rowOff>
    </xdr:from>
    <xdr:to>
      <xdr:col>1</xdr:col>
      <xdr:colOff>469900</xdr:colOff>
      <xdr:row>21</xdr:row>
      <xdr:rowOff>165100</xdr:rowOff>
    </xdr:to>
    <xdr:grpSp>
      <xdr:nvGrpSpPr>
        <xdr:cNvPr id="100" name="Group 99">
          <a:extLst>
            <a:ext uri="{FF2B5EF4-FFF2-40B4-BE49-F238E27FC236}">
              <a16:creationId xmlns:a16="http://schemas.microsoft.com/office/drawing/2014/main" id="{0C266F4D-C3E0-62D0-B60D-4E7449A63517}"/>
            </a:ext>
          </a:extLst>
        </xdr:cNvPr>
        <xdr:cNvGrpSpPr>
          <a:grpSpLocks/>
        </xdr:cNvGrpSpPr>
      </xdr:nvGrpSpPr>
      <xdr:grpSpPr>
        <a:xfrm>
          <a:off x="1073150" y="4035425"/>
          <a:ext cx="6350" cy="6350"/>
          <a:chOff x="0" y="0"/>
          <a:chExt cx="6350" cy="6350"/>
        </a:xfrm>
      </xdr:grpSpPr>
      <xdr:sp macro="" textlink="">
        <xdr:nvSpPr>
          <xdr:cNvPr id="101" name="Graphic 6810">
            <a:extLst>
              <a:ext uri="{FF2B5EF4-FFF2-40B4-BE49-F238E27FC236}">
                <a16:creationId xmlns:a16="http://schemas.microsoft.com/office/drawing/2014/main" id="{03375474-01FB-0D5F-4B37-CA864352FCFD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22</xdr:row>
      <xdr:rowOff>152400</xdr:rowOff>
    </xdr:from>
    <xdr:to>
      <xdr:col>1</xdr:col>
      <xdr:colOff>469900</xdr:colOff>
      <xdr:row>22</xdr:row>
      <xdr:rowOff>158750</xdr:rowOff>
    </xdr:to>
    <xdr:grpSp>
      <xdr:nvGrpSpPr>
        <xdr:cNvPr id="102" name="Group 101">
          <a:extLst>
            <a:ext uri="{FF2B5EF4-FFF2-40B4-BE49-F238E27FC236}">
              <a16:creationId xmlns:a16="http://schemas.microsoft.com/office/drawing/2014/main" id="{98C60DCB-768E-700D-1A17-A7E0360EF664}"/>
            </a:ext>
          </a:extLst>
        </xdr:cNvPr>
        <xdr:cNvGrpSpPr>
          <a:grpSpLocks/>
        </xdr:cNvGrpSpPr>
      </xdr:nvGrpSpPr>
      <xdr:grpSpPr>
        <a:xfrm>
          <a:off x="1073150" y="4213225"/>
          <a:ext cx="6350" cy="6350"/>
          <a:chOff x="0" y="0"/>
          <a:chExt cx="6350" cy="6350"/>
        </a:xfrm>
      </xdr:grpSpPr>
      <xdr:sp macro="" textlink="">
        <xdr:nvSpPr>
          <xdr:cNvPr id="103" name="Graphic 6828">
            <a:extLst>
              <a:ext uri="{FF2B5EF4-FFF2-40B4-BE49-F238E27FC236}">
                <a16:creationId xmlns:a16="http://schemas.microsoft.com/office/drawing/2014/main" id="{EE74129E-3725-0F65-F683-EBD66DEBE00E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23</xdr:row>
      <xdr:rowOff>158750</xdr:rowOff>
    </xdr:from>
    <xdr:to>
      <xdr:col>1</xdr:col>
      <xdr:colOff>469900</xdr:colOff>
      <xdr:row>23</xdr:row>
      <xdr:rowOff>165100</xdr:rowOff>
    </xdr:to>
    <xdr:grpSp>
      <xdr:nvGrpSpPr>
        <xdr:cNvPr id="104" name="Group 103">
          <a:extLst>
            <a:ext uri="{FF2B5EF4-FFF2-40B4-BE49-F238E27FC236}">
              <a16:creationId xmlns:a16="http://schemas.microsoft.com/office/drawing/2014/main" id="{15FB640F-2904-46FD-B910-EFE080B92446}"/>
            </a:ext>
          </a:extLst>
        </xdr:cNvPr>
        <xdr:cNvGrpSpPr>
          <a:grpSpLocks/>
        </xdr:cNvGrpSpPr>
      </xdr:nvGrpSpPr>
      <xdr:grpSpPr>
        <a:xfrm>
          <a:off x="1073150" y="4403725"/>
          <a:ext cx="6350" cy="6350"/>
          <a:chOff x="0" y="0"/>
          <a:chExt cx="6350" cy="6350"/>
        </a:xfrm>
      </xdr:grpSpPr>
      <xdr:sp macro="" textlink="">
        <xdr:nvSpPr>
          <xdr:cNvPr id="105" name="Graphic 6830">
            <a:extLst>
              <a:ext uri="{FF2B5EF4-FFF2-40B4-BE49-F238E27FC236}">
                <a16:creationId xmlns:a16="http://schemas.microsoft.com/office/drawing/2014/main" id="{98592C31-111E-1158-0F10-C5E3CF6B3096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24</xdr:row>
      <xdr:rowOff>158750</xdr:rowOff>
    </xdr:from>
    <xdr:to>
      <xdr:col>1</xdr:col>
      <xdr:colOff>469900</xdr:colOff>
      <xdr:row>24</xdr:row>
      <xdr:rowOff>165100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2858D7EB-78D4-3612-6DC7-2E574AC967F1}"/>
            </a:ext>
          </a:extLst>
        </xdr:cNvPr>
        <xdr:cNvGrpSpPr>
          <a:grpSpLocks/>
        </xdr:cNvGrpSpPr>
      </xdr:nvGrpSpPr>
      <xdr:grpSpPr>
        <a:xfrm>
          <a:off x="1073150" y="4587875"/>
          <a:ext cx="6350" cy="6350"/>
          <a:chOff x="0" y="0"/>
          <a:chExt cx="6350" cy="6350"/>
        </a:xfrm>
      </xdr:grpSpPr>
      <xdr:sp macro="" textlink="">
        <xdr:nvSpPr>
          <xdr:cNvPr id="107" name="Graphic 6832">
            <a:extLst>
              <a:ext uri="{FF2B5EF4-FFF2-40B4-BE49-F238E27FC236}">
                <a16:creationId xmlns:a16="http://schemas.microsoft.com/office/drawing/2014/main" id="{7EC5659E-4CC3-C3AF-7758-F6CCA1650216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25</xdr:row>
      <xdr:rowOff>158750</xdr:rowOff>
    </xdr:from>
    <xdr:to>
      <xdr:col>1</xdr:col>
      <xdr:colOff>469900</xdr:colOff>
      <xdr:row>25</xdr:row>
      <xdr:rowOff>165100</xdr:rowOff>
    </xdr:to>
    <xdr:grpSp>
      <xdr:nvGrpSpPr>
        <xdr:cNvPr id="108" name="Group 107">
          <a:extLst>
            <a:ext uri="{FF2B5EF4-FFF2-40B4-BE49-F238E27FC236}">
              <a16:creationId xmlns:a16="http://schemas.microsoft.com/office/drawing/2014/main" id="{FF153C45-8FBE-C237-BA5B-321CB0B18C29}"/>
            </a:ext>
          </a:extLst>
        </xdr:cNvPr>
        <xdr:cNvGrpSpPr>
          <a:grpSpLocks/>
        </xdr:cNvGrpSpPr>
      </xdr:nvGrpSpPr>
      <xdr:grpSpPr>
        <a:xfrm>
          <a:off x="1073150" y="4772025"/>
          <a:ext cx="6350" cy="6350"/>
          <a:chOff x="0" y="0"/>
          <a:chExt cx="6350" cy="6350"/>
        </a:xfrm>
      </xdr:grpSpPr>
      <xdr:sp macro="" textlink="">
        <xdr:nvSpPr>
          <xdr:cNvPr id="109" name="Graphic 6850">
            <a:extLst>
              <a:ext uri="{FF2B5EF4-FFF2-40B4-BE49-F238E27FC236}">
                <a16:creationId xmlns:a16="http://schemas.microsoft.com/office/drawing/2014/main" id="{0288710D-8358-BDD9-7EB7-EAB82542F511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26</xdr:row>
      <xdr:rowOff>158750</xdr:rowOff>
    </xdr:from>
    <xdr:to>
      <xdr:col>1</xdr:col>
      <xdr:colOff>469900</xdr:colOff>
      <xdr:row>26</xdr:row>
      <xdr:rowOff>165100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6521F053-2F42-2CC7-6ABE-1F066842A287}"/>
            </a:ext>
          </a:extLst>
        </xdr:cNvPr>
        <xdr:cNvGrpSpPr>
          <a:grpSpLocks/>
        </xdr:cNvGrpSpPr>
      </xdr:nvGrpSpPr>
      <xdr:grpSpPr>
        <a:xfrm>
          <a:off x="1073150" y="4956175"/>
          <a:ext cx="6350" cy="6350"/>
          <a:chOff x="0" y="0"/>
          <a:chExt cx="6350" cy="6350"/>
        </a:xfrm>
      </xdr:grpSpPr>
      <xdr:sp macro="" textlink="">
        <xdr:nvSpPr>
          <xdr:cNvPr id="111" name="Graphic 6860">
            <a:extLst>
              <a:ext uri="{FF2B5EF4-FFF2-40B4-BE49-F238E27FC236}">
                <a16:creationId xmlns:a16="http://schemas.microsoft.com/office/drawing/2014/main" id="{DA0567F9-DDEF-C426-8036-6D3CA7E11E7A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27</xdr:row>
      <xdr:rowOff>158750</xdr:rowOff>
    </xdr:from>
    <xdr:to>
      <xdr:col>1</xdr:col>
      <xdr:colOff>469900</xdr:colOff>
      <xdr:row>27</xdr:row>
      <xdr:rowOff>165100</xdr:rowOff>
    </xdr:to>
    <xdr:grpSp>
      <xdr:nvGrpSpPr>
        <xdr:cNvPr id="112" name="Group 111">
          <a:extLst>
            <a:ext uri="{FF2B5EF4-FFF2-40B4-BE49-F238E27FC236}">
              <a16:creationId xmlns:a16="http://schemas.microsoft.com/office/drawing/2014/main" id="{E331541E-A351-8757-798C-3CC421E0FC91}"/>
            </a:ext>
          </a:extLst>
        </xdr:cNvPr>
        <xdr:cNvGrpSpPr>
          <a:grpSpLocks/>
        </xdr:cNvGrpSpPr>
      </xdr:nvGrpSpPr>
      <xdr:grpSpPr>
        <a:xfrm>
          <a:off x="1073150" y="5140325"/>
          <a:ext cx="6350" cy="6350"/>
          <a:chOff x="0" y="0"/>
          <a:chExt cx="6350" cy="6350"/>
        </a:xfrm>
      </xdr:grpSpPr>
      <xdr:sp macro="" textlink="">
        <xdr:nvSpPr>
          <xdr:cNvPr id="113" name="Graphic 6870">
            <a:extLst>
              <a:ext uri="{FF2B5EF4-FFF2-40B4-BE49-F238E27FC236}">
                <a16:creationId xmlns:a16="http://schemas.microsoft.com/office/drawing/2014/main" id="{E5B0721F-E8DD-A641-06FB-04962649DFDA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28</xdr:row>
      <xdr:rowOff>158750</xdr:rowOff>
    </xdr:from>
    <xdr:to>
      <xdr:col>1</xdr:col>
      <xdr:colOff>469900</xdr:colOff>
      <xdr:row>28</xdr:row>
      <xdr:rowOff>165100</xdr:rowOff>
    </xdr:to>
    <xdr:grpSp>
      <xdr:nvGrpSpPr>
        <xdr:cNvPr id="114" name="Group 113">
          <a:extLst>
            <a:ext uri="{FF2B5EF4-FFF2-40B4-BE49-F238E27FC236}">
              <a16:creationId xmlns:a16="http://schemas.microsoft.com/office/drawing/2014/main" id="{56EBD652-D2B7-6CEA-9454-2F42610E60C1}"/>
            </a:ext>
          </a:extLst>
        </xdr:cNvPr>
        <xdr:cNvGrpSpPr>
          <a:grpSpLocks/>
        </xdr:cNvGrpSpPr>
      </xdr:nvGrpSpPr>
      <xdr:grpSpPr>
        <a:xfrm>
          <a:off x="1073150" y="5324475"/>
          <a:ext cx="6350" cy="6350"/>
          <a:chOff x="0" y="0"/>
          <a:chExt cx="6350" cy="6350"/>
        </a:xfrm>
      </xdr:grpSpPr>
      <xdr:sp macro="" textlink="">
        <xdr:nvSpPr>
          <xdr:cNvPr id="115" name="Graphic 6880">
            <a:extLst>
              <a:ext uri="{FF2B5EF4-FFF2-40B4-BE49-F238E27FC236}">
                <a16:creationId xmlns:a16="http://schemas.microsoft.com/office/drawing/2014/main" id="{809FE332-AF0B-0134-2B0B-0EA53D63A9B9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29</xdr:row>
      <xdr:rowOff>158750</xdr:rowOff>
    </xdr:from>
    <xdr:to>
      <xdr:col>1</xdr:col>
      <xdr:colOff>469900</xdr:colOff>
      <xdr:row>29</xdr:row>
      <xdr:rowOff>165100</xdr:rowOff>
    </xdr:to>
    <xdr:grpSp>
      <xdr:nvGrpSpPr>
        <xdr:cNvPr id="116" name="Group 115">
          <a:extLst>
            <a:ext uri="{FF2B5EF4-FFF2-40B4-BE49-F238E27FC236}">
              <a16:creationId xmlns:a16="http://schemas.microsoft.com/office/drawing/2014/main" id="{03BF0A95-949D-4635-ECC1-4F5736DCAAE3}"/>
            </a:ext>
          </a:extLst>
        </xdr:cNvPr>
        <xdr:cNvGrpSpPr>
          <a:grpSpLocks/>
        </xdr:cNvGrpSpPr>
      </xdr:nvGrpSpPr>
      <xdr:grpSpPr>
        <a:xfrm>
          <a:off x="1073150" y="5508625"/>
          <a:ext cx="6350" cy="6350"/>
          <a:chOff x="0" y="0"/>
          <a:chExt cx="6350" cy="6350"/>
        </a:xfrm>
      </xdr:grpSpPr>
      <xdr:sp macro="" textlink="">
        <xdr:nvSpPr>
          <xdr:cNvPr id="117" name="Graphic 6890">
            <a:extLst>
              <a:ext uri="{FF2B5EF4-FFF2-40B4-BE49-F238E27FC236}">
                <a16:creationId xmlns:a16="http://schemas.microsoft.com/office/drawing/2014/main" id="{08A12900-6117-FF35-627C-29CBC821E76B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30</xdr:row>
      <xdr:rowOff>158750</xdr:rowOff>
    </xdr:from>
    <xdr:to>
      <xdr:col>1</xdr:col>
      <xdr:colOff>469900</xdr:colOff>
      <xdr:row>30</xdr:row>
      <xdr:rowOff>165100</xdr:rowOff>
    </xdr:to>
    <xdr:grpSp>
      <xdr:nvGrpSpPr>
        <xdr:cNvPr id="118" name="Group 117">
          <a:extLst>
            <a:ext uri="{FF2B5EF4-FFF2-40B4-BE49-F238E27FC236}">
              <a16:creationId xmlns:a16="http://schemas.microsoft.com/office/drawing/2014/main" id="{5BC52F28-2C12-EEF7-0FF6-CF554049D13C}"/>
            </a:ext>
          </a:extLst>
        </xdr:cNvPr>
        <xdr:cNvGrpSpPr>
          <a:grpSpLocks/>
        </xdr:cNvGrpSpPr>
      </xdr:nvGrpSpPr>
      <xdr:grpSpPr>
        <a:xfrm>
          <a:off x="1073150" y="5692775"/>
          <a:ext cx="6350" cy="6350"/>
          <a:chOff x="0" y="0"/>
          <a:chExt cx="6350" cy="6350"/>
        </a:xfrm>
      </xdr:grpSpPr>
      <xdr:sp macro="" textlink="">
        <xdr:nvSpPr>
          <xdr:cNvPr id="119" name="Graphic 6900">
            <a:extLst>
              <a:ext uri="{FF2B5EF4-FFF2-40B4-BE49-F238E27FC236}">
                <a16:creationId xmlns:a16="http://schemas.microsoft.com/office/drawing/2014/main" id="{69E0D5CB-6EBC-2518-9358-2B0954A03354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31</xdr:row>
      <xdr:rowOff>152400</xdr:rowOff>
    </xdr:from>
    <xdr:to>
      <xdr:col>1</xdr:col>
      <xdr:colOff>469900</xdr:colOff>
      <xdr:row>31</xdr:row>
      <xdr:rowOff>158750</xdr:rowOff>
    </xdr:to>
    <xdr:grpSp>
      <xdr:nvGrpSpPr>
        <xdr:cNvPr id="120" name="Group 119">
          <a:extLst>
            <a:ext uri="{FF2B5EF4-FFF2-40B4-BE49-F238E27FC236}">
              <a16:creationId xmlns:a16="http://schemas.microsoft.com/office/drawing/2014/main" id="{76DF9427-43DB-AF73-8EF6-E739604D4AF2}"/>
            </a:ext>
          </a:extLst>
        </xdr:cNvPr>
        <xdr:cNvGrpSpPr>
          <a:grpSpLocks/>
        </xdr:cNvGrpSpPr>
      </xdr:nvGrpSpPr>
      <xdr:grpSpPr>
        <a:xfrm>
          <a:off x="1073150" y="5870575"/>
          <a:ext cx="6350" cy="6350"/>
          <a:chOff x="0" y="0"/>
          <a:chExt cx="6350" cy="6350"/>
        </a:xfrm>
      </xdr:grpSpPr>
      <xdr:sp macro="" textlink="">
        <xdr:nvSpPr>
          <xdr:cNvPr id="121" name="Graphic 6926">
            <a:extLst>
              <a:ext uri="{FF2B5EF4-FFF2-40B4-BE49-F238E27FC236}">
                <a16:creationId xmlns:a16="http://schemas.microsoft.com/office/drawing/2014/main" id="{09A173C4-2271-1870-44B8-2B3B4A35D242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32</xdr:row>
      <xdr:rowOff>158750</xdr:rowOff>
    </xdr:from>
    <xdr:to>
      <xdr:col>1</xdr:col>
      <xdr:colOff>469900</xdr:colOff>
      <xdr:row>32</xdr:row>
      <xdr:rowOff>165100</xdr:rowOff>
    </xdr:to>
    <xdr:grpSp>
      <xdr:nvGrpSpPr>
        <xdr:cNvPr id="122" name="Group 121">
          <a:extLst>
            <a:ext uri="{FF2B5EF4-FFF2-40B4-BE49-F238E27FC236}">
              <a16:creationId xmlns:a16="http://schemas.microsoft.com/office/drawing/2014/main" id="{0CBC4C93-7A28-C0FE-B053-B05EDE7487EF}"/>
            </a:ext>
          </a:extLst>
        </xdr:cNvPr>
        <xdr:cNvGrpSpPr>
          <a:grpSpLocks/>
        </xdr:cNvGrpSpPr>
      </xdr:nvGrpSpPr>
      <xdr:grpSpPr>
        <a:xfrm>
          <a:off x="1073150" y="6061075"/>
          <a:ext cx="6350" cy="6350"/>
          <a:chOff x="0" y="0"/>
          <a:chExt cx="6350" cy="6350"/>
        </a:xfrm>
      </xdr:grpSpPr>
      <xdr:sp macro="" textlink="">
        <xdr:nvSpPr>
          <xdr:cNvPr id="123" name="Graphic 6928">
            <a:extLst>
              <a:ext uri="{FF2B5EF4-FFF2-40B4-BE49-F238E27FC236}">
                <a16:creationId xmlns:a16="http://schemas.microsoft.com/office/drawing/2014/main" id="{D178EC76-A465-D107-B6DE-83CBE5332C39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0</xdr:colOff>
      <xdr:row>34</xdr:row>
      <xdr:rowOff>6350</xdr:rowOff>
    </xdr:from>
    <xdr:to>
      <xdr:col>0</xdr:col>
      <xdr:colOff>6350</xdr:colOff>
      <xdr:row>34</xdr:row>
      <xdr:rowOff>12700</xdr:rowOff>
    </xdr:to>
    <xdr:grpSp>
      <xdr:nvGrpSpPr>
        <xdr:cNvPr id="124" name="Group 123">
          <a:extLst>
            <a:ext uri="{FF2B5EF4-FFF2-40B4-BE49-F238E27FC236}">
              <a16:creationId xmlns:a16="http://schemas.microsoft.com/office/drawing/2014/main" id="{855697D4-E530-150C-8F12-D09371F03530}"/>
            </a:ext>
          </a:extLst>
        </xdr:cNvPr>
        <xdr:cNvGrpSpPr>
          <a:grpSpLocks/>
        </xdr:cNvGrpSpPr>
      </xdr:nvGrpSpPr>
      <xdr:grpSpPr>
        <a:xfrm>
          <a:off x="0" y="6276975"/>
          <a:ext cx="6350" cy="6350"/>
          <a:chOff x="0" y="0"/>
          <a:chExt cx="6350" cy="6350"/>
        </a:xfrm>
      </xdr:grpSpPr>
      <xdr:sp macro="" textlink="">
        <xdr:nvSpPr>
          <xdr:cNvPr id="125" name="Graphic 6922">
            <a:extLst>
              <a:ext uri="{FF2B5EF4-FFF2-40B4-BE49-F238E27FC236}">
                <a16:creationId xmlns:a16="http://schemas.microsoft.com/office/drawing/2014/main" id="{22786046-E27C-6B07-6002-6015DACD047F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33</xdr:row>
      <xdr:rowOff>158750</xdr:rowOff>
    </xdr:from>
    <xdr:to>
      <xdr:col>1</xdr:col>
      <xdr:colOff>469900</xdr:colOff>
      <xdr:row>33</xdr:row>
      <xdr:rowOff>165100</xdr:rowOff>
    </xdr:to>
    <xdr:grpSp>
      <xdr:nvGrpSpPr>
        <xdr:cNvPr id="126" name="Group 125">
          <a:extLst>
            <a:ext uri="{FF2B5EF4-FFF2-40B4-BE49-F238E27FC236}">
              <a16:creationId xmlns:a16="http://schemas.microsoft.com/office/drawing/2014/main" id="{801F3113-BEC7-7FBF-1F0C-3C8E13CEBCC2}"/>
            </a:ext>
          </a:extLst>
        </xdr:cNvPr>
        <xdr:cNvGrpSpPr>
          <a:grpSpLocks/>
        </xdr:cNvGrpSpPr>
      </xdr:nvGrpSpPr>
      <xdr:grpSpPr>
        <a:xfrm>
          <a:off x="1073150" y="6245225"/>
          <a:ext cx="6350" cy="6350"/>
          <a:chOff x="0" y="0"/>
          <a:chExt cx="6350" cy="6350"/>
        </a:xfrm>
      </xdr:grpSpPr>
      <xdr:sp macro="" textlink="">
        <xdr:nvSpPr>
          <xdr:cNvPr id="127" name="Graphic 6930">
            <a:extLst>
              <a:ext uri="{FF2B5EF4-FFF2-40B4-BE49-F238E27FC236}">
                <a16:creationId xmlns:a16="http://schemas.microsoft.com/office/drawing/2014/main" id="{31935558-D70F-46EF-2CFF-2EA865BE6CD0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0</xdr:colOff>
      <xdr:row>35</xdr:row>
      <xdr:rowOff>6350</xdr:rowOff>
    </xdr:from>
    <xdr:to>
      <xdr:col>0</xdr:col>
      <xdr:colOff>6350</xdr:colOff>
      <xdr:row>35</xdr:row>
      <xdr:rowOff>12700</xdr:rowOff>
    </xdr:to>
    <xdr:grpSp>
      <xdr:nvGrpSpPr>
        <xdr:cNvPr id="192" name="Group 191">
          <a:extLst>
            <a:ext uri="{FF2B5EF4-FFF2-40B4-BE49-F238E27FC236}">
              <a16:creationId xmlns:a16="http://schemas.microsoft.com/office/drawing/2014/main" id="{3A735864-9BDE-1E85-B500-4F06A19950BE}"/>
            </a:ext>
          </a:extLst>
        </xdr:cNvPr>
        <xdr:cNvGrpSpPr>
          <a:grpSpLocks/>
        </xdr:cNvGrpSpPr>
      </xdr:nvGrpSpPr>
      <xdr:grpSpPr>
        <a:xfrm>
          <a:off x="0" y="6461125"/>
          <a:ext cx="6350" cy="6350"/>
          <a:chOff x="0" y="0"/>
          <a:chExt cx="6350" cy="6350"/>
        </a:xfrm>
      </xdr:grpSpPr>
      <xdr:sp macro="" textlink="">
        <xdr:nvSpPr>
          <xdr:cNvPr id="193" name="Graphic 6918">
            <a:extLst>
              <a:ext uri="{FF2B5EF4-FFF2-40B4-BE49-F238E27FC236}">
                <a16:creationId xmlns:a16="http://schemas.microsoft.com/office/drawing/2014/main" id="{B7BA9138-EBFB-73D5-3FA7-BFC91FF1EDA6}"/>
              </a:ext>
            </a:extLst>
          </xdr:cNvPr>
          <xdr:cNvSpPr/>
        </xdr:nvSpPr>
        <xdr:spPr>
          <a:xfrm>
            <a:off x="-7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39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33"/>
  <sheetViews>
    <sheetView topLeftCell="A10" zoomScale="120" zoomScaleNormal="120" workbookViewId="0">
      <selection activeCell="I19" sqref="I19"/>
    </sheetView>
  </sheetViews>
  <sheetFormatPr defaultRowHeight="14.75" x14ac:dyDescent="0.75"/>
  <cols>
    <col min="2" max="2" width="17.26953125" customWidth="1"/>
    <col min="3" max="3" width="17.08984375" customWidth="1"/>
    <col min="4" max="4" width="17.26953125" customWidth="1"/>
    <col min="5" max="5" width="13.90625" customWidth="1"/>
  </cols>
  <sheetData>
    <row r="3" spans="2:5" ht="15.5" x14ac:dyDescent="0.75">
      <c r="B3" s="34" t="s">
        <v>534</v>
      </c>
      <c r="C3" s="83"/>
      <c r="D3" s="21"/>
    </row>
    <row r="4" spans="2:5" s="2" customFormat="1" x14ac:dyDescent="0.75">
      <c r="B4" s="5"/>
      <c r="C4" s="5" t="s">
        <v>186</v>
      </c>
      <c r="D4" s="5" t="s">
        <v>194</v>
      </c>
      <c r="E4" s="5" t="s">
        <v>196</v>
      </c>
    </row>
    <row r="5" spans="2:5" x14ac:dyDescent="0.75">
      <c r="B5" s="8" t="s">
        <v>2</v>
      </c>
      <c r="C5" s="242">
        <v>1784161</v>
      </c>
      <c r="D5" s="242">
        <v>900740</v>
      </c>
      <c r="E5" s="242">
        <v>883421</v>
      </c>
    </row>
    <row r="6" spans="2:5" x14ac:dyDescent="0.75">
      <c r="B6" s="8" t="s">
        <v>3</v>
      </c>
      <c r="C6" s="242">
        <v>1701012</v>
      </c>
      <c r="D6" s="242">
        <v>851656</v>
      </c>
      <c r="E6" s="242">
        <v>849356</v>
      </c>
    </row>
    <row r="7" spans="2:5" x14ac:dyDescent="0.75">
      <c r="B7" s="8" t="s">
        <v>4</v>
      </c>
      <c r="C7" s="242">
        <v>1633337</v>
      </c>
      <c r="D7" s="242">
        <v>817186</v>
      </c>
      <c r="E7" s="242">
        <v>816151</v>
      </c>
    </row>
    <row r="8" spans="2:5" x14ac:dyDescent="0.75">
      <c r="B8" s="8" t="s">
        <v>5</v>
      </c>
      <c r="C8" s="242">
        <v>1534878</v>
      </c>
      <c r="D8" s="242">
        <v>766125</v>
      </c>
      <c r="E8" s="242">
        <v>768753</v>
      </c>
    </row>
    <row r="9" spans="2:5" x14ac:dyDescent="0.75">
      <c r="B9" s="8" t="s">
        <v>6</v>
      </c>
      <c r="C9" s="242">
        <v>1382982</v>
      </c>
      <c r="D9" s="242">
        <v>681840</v>
      </c>
      <c r="E9" s="242">
        <v>701142</v>
      </c>
    </row>
    <row r="10" spans="2:5" x14ac:dyDescent="0.75">
      <c r="B10" s="8" t="s">
        <v>7</v>
      </c>
      <c r="C10" s="242">
        <v>1075201</v>
      </c>
      <c r="D10" s="242">
        <v>523869</v>
      </c>
      <c r="E10" s="242">
        <v>551332</v>
      </c>
    </row>
    <row r="11" spans="2:5" x14ac:dyDescent="0.75">
      <c r="B11" s="8" t="s">
        <v>8</v>
      </c>
      <c r="C11" s="242">
        <v>971146</v>
      </c>
      <c r="D11" s="242">
        <v>476785</v>
      </c>
      <c r="E11" s="242">
        <v>494361</v>
      </c>
    </row>
    <row r="12" spans="2:5" x14ac:dyDescent="0.75">
      <c r="B12" s="8" t="s">
        <v>9</v>
      </c>
      <c r="C12" s="242">
        <v>916659</v>
      </c>
      <c r="D12" s="242">
        <v>448740</v>
      </c>
      <c r="E12" s="242">
        <v>467919</v>
      </c>
    </row>
    <row r="13" spans="2:5" x14ac:dyDescent="0.75">
      <c r="B13" s="8" t="s">
        <v>10</v>
      </c>
      <c r="C13" s="242">
        <v>815116</v>
      </c>
      <c r="D13" s="242">
        <v>396056</v>
      </c>
      <c r="E13" s="242">
        <v>419060</v>
      </c>
    </row>
    <row r="14" spans="2:5" x14ac:dyDescent="0.75">
      <c r="B14" s="8" t="s">
        <v>11</v>
      </c>
      <c r="C14" s="242">
        <v>615135</v>
      </c>
      <c r="D14" s="242">
        <v>287488</v>
      </c>
      <c r="E14" s="242">
        <v>327647</v>
      </c>
    </row>
    <row r="15" spans="2:5" x14ac:dyDescent="0.75">
      <c r="B15" s="8" t="s">
        <v>12</v>
      </c>
      <c r="C15" s="242">
        <v>421097</v>
      </c>
      <c r="D15" s="242">
        <v>187469</v>
      </c>
      <c r="E15" s="242">
        <v>233628</v>
      </c>
    </row>
    <row r="16" spans="2:5" x14ac:dyDescent="0.75">
      <c r="B16" s="8" t="s">
        <v>13</v>
      </c>
      <c r="C16" s="242">
        <v>347769</v>
      </c>
      <c r="D16" s="242">
        <v>156976</v>
      </c>
      <c r="E16" s="242">
        <v>190793</v>
      </c>
    </row>
    <row r="17" spans="2:5" x14ac:dyDescent="0.75">
      <c r="B17" s="8" t="s">
        <v>14</v>
      </c>
      <c r="C17" s="242">
        <v>298797</v>
      </c>
      <c r="D17" s="242">
        <v>131740</v>
      </c>
      <c r="E17" s="242">
        <v>167057</v>
      </c>
    </row>
    <row r="18" spans="2:5" x14ac:dyDescent="0.75">
      <c r="B18" s="8" t="s">
        <v>15</v>
      </c>
      <c r="C18" s="242">
        <v>257896</v>
      </c>
      <c r="D18" s="242">
        <v>111034</v>
      </c>
      <c r="E18" s="242">
        <v>146862</v>
      </c>
    </row>
    <row r="19" spans="2:5" x14ac:dyDescent="0.75">
      <c r="B19" s="8" t="s">
        <v>16</v>
      </c>
      <c r="C19" s="242">
        <v>162531</v>
      </c>
      <c r="D19" s="242">
        <v>67522</v>
      </c>
      <c r="E19" s="242">
        <v>95009</v>
      </c>
    </row>
    <row r="20" spans="2:5" x14ac:dyDescent="0.75">
      <c r="B20" s="8" t="s">
        <v>17</v>
      </c>
      <c r="C20" s="242">
        <v>94679</v>
      </c>
      <c r="D20" s="242">
        <v>36635</v>
      </c>
      <c r="E20" s="242">
        <v>58044</v>
      </c>
    </row>
    <row r="21" spans="2:5" x14ac:dyDescent="0.75">
      <c r="B21" s="8" t="s">
        <v>89</v>
      </c>
      <c r="C21" s="242">
        <v>95821</v>
      </c>
      <c r="D21" s="242">
        <v>31907</v>
      </c>
      <c r="E21" s="242">
        <v>63914</v>
      </c>
    </row>
    <row r="22" spans="2:5" s="2" customFormat="1" x14ac:dyDescent="0.75">
      <c r="B22" s="5" t="s">
        <v>67</v>
      </c>
      <c r="C22" s="106">
        <v>14108217</v>
      </c>
      <c r="D22" s="106">
        <v>6873768</v>
      </c>
      <c r="E22" s="106">
        <v>7234449</v>
      </c>
    </row>
    <row r="23" spans="2:5" ht="15" x14ac:dyDescent="0.75">
      <c r="B23" s="3" t="s">
        <v>347</v>
      </c>
    </row>
    <row r="25" spans="2:5" x14ac:dyDescent="0.75">
      <c r="C25" s="89"/>
    </row>
    <row r="26" spans="2:5" ht="16" x14ac:dyDescent="0.8">
      <c r="C26" s="90"/>
    </row>
    <row r="27" spans="2:5" x14ac:dyDescent="0.75">
      <c r="C27" s="89"/>
    </row>
    <row r="31" spans="2:5" x14ac:dyDescent="0.75">
      <c r="C31" s="89"/>
    </row>
    <row r="33" spans="4:4" x14ac:dyDescent="0.75">
      <c r="D33" s="9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6"/>
  <sheetViews>
    <sheetView workbookViewId="0">
      <selection activeCell="J8" sqref="J8"/>
    </sheetView>
  </sheetViews>
  <sheetFormatPr defaultColWidth="8.7265625" defaultRowHeight="14.75" x14ac:dyDescent="0.75"/>
  <cols>
    <col min="1" max="1" width="8.7265625" style="21"/>
    <col min="2" max="2" width="46.54296875" style="21" customWidth="1"/>
    <col min="3" max="16384" width="8.7265625" style="21"/>
  </cols>
  <sheetData>
    <row r="2" spans="2:9" x14ac:dyDescent="0.75">
      <c r="B2" s="34" t="s">
        <v>361</v>
      </c>
    </row>
    <row r="3" spans="2:9" ht="15.5" x14ac:dyDescent="0.75">
      <c r="B3" s="35"/>
      <c r="C3" s="36">
        <v>2019</v>
      </c>
      <c r="D3" s="36">
        <v>2020</v>
      </c>
      <c r="E3" s="36">
        <v>2021</v>
      </c>
      <c r="F3" s="19">
        <v>2022</v>
      </c>
      <c r="G3" s="36">
        <v>2023</v>
      </c>
      <c r="H3" s="36">
        <v>2024</v>
      </c>
      <c r="I3" s="36">
        <v>2025</v>
      </c>
    </row>
    <row r="4" spans="2:9" x14ac:dyDescent="0.75">
      <c r="B4" s="8" t="s">
        <v>203</v>
      </c>
      <c r="C4" s="8">
        <v>78</v>
      </c>
      <c r="D4" s="8">
        <v>72.3</v>
      </c>
      <c r="E4" s="8">
        <v>93.7</v>
      </c>
      <c r="F4" s="8">
        <v>95.9</v>
      </c>
      <c r="G4" s="8">
        <v>98.5</v>
      </c>
      <c r="H4" s="97">
        <v>99.1</v>
      </c>
      <c r="I4" s="97">
        <v>99.068765097887564</v>
      </c>
    </row>
    <row r="5" spans="2:9" x14ac:dyDescent="0.75">
      <c r="B5" s="8" t="s">
        <v>204</v>
      </c>
      <c r="C5" s="8">
        <v>22</v>
      </c>
      <c r="D5" s="8">
        <v>27.7</v>
      </c>
      <c r="E5" s="8">
        <v>6.3</v>
      </c>
      <c r="F5" s="8">
        <v>4.0999999999999996</v>
      </c>
      <c r="G5" s="8">
        <v>1.5</v>
      </c>
      <c r="H5" s="97">
        <v>0.9</v>
      </c>
      <c r="I5" s="97">
        <v>0.9</v>
      </c>
    </row>
    <row r="6" spans="2:9" ht="15.5" x14ac:dyDescent="0.75">
      <c r="B6" s="96" t="s">
        <v>356</v>
      </c>
    </row>
  </sheetData>
  <hyperlinks>
    <hyperlink ref="F3" location="_ftn1" display="_ftn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36"/>
  <sheetViews>
    <sheetView topLeftCell="B1" workbookViewId="0">
      <selection activeCell="B2" sqref="B2"/>
    </sheetView>
  </sheetViews>
  <sheetFormatPr defaultColWidth="8.7265625" defaultRowHeight="14.5" x14ac:dyDescent="0.7"/>
  <cols>
    <col min="1" max="1" width="8.7265625" style="22"/>
    <col min="2" max="2" width="33.1796875" style="22" customWidth="1"/>
    <col min="3" max="3" width="11.54296875" style="22" customWidth="1"/>
    <col min="4" max="4" width="14.90625" style="22" customWidth="1"/>
    <col min="5" max="5" width="9.81640625" style="22" customWidth="1"/>
    <col min="6" max="6" width="11.453125" style="22" customWidth="1"/>
    <col min="7" max="7" width="12.54296875" style="22" customWidth="1"/>
    <col min="8" max="10" width="8.7265625" style="22" bestFit="1" customWidth="1"/>
    <col min="11" max="11" width="8.7265625" style="22"/>
    <col min="12" max="12" width="8.7265625" style="22" bestFit="1" customWidth="1"/>
    <col min="13" max="16384" width="8.7265625" style="22"/>
  </cols>
  <sheetData>
    <row r="2" spans="2:11" ht="14.75" x14ac:dyDescent="0.75">
      <c r="B2" s="34" t="s">
        <v>552</v>
      </c>
      <c r="C2" s="34"/>
      <c r="D2" s="21"/>
      <c r="E2" s="21"/>
    </row>
    <row r="3" spans="2:11" ht="14.75" x14ac:dyDescent="0.7">
      <c r="B3" s="355" t="s">
        <v>417</v>
      </c>
      <c r="C3" s="354" t="s">
        <v>418</v>
      </c>
      <c r="D3" s="354"/>
      <c r="E3" s="354"/>
      <c r="F3" s="354" t="s">
        <v>419</v>
      </c>
      <c r="G3" s="354"/>
      <c r="H3" s="354"/>
    </row>
    <row r="4" spans="2:11" ht="25.75" customHeight="1" x14ac:dyDescent="0.7">
      <c r="B4" s="356"/>
      <c r="C4" s="157" t="s">
        <v>81</v>
      </c>
      <c r="D4" s="157" t="s">
        <v>82</v>
      </c>
      <c r="E4" s="157" t="s">
        <v>67</v>
      </c>
      <c r="F4" s="157" t="s">
        <v>81</v>
      </c>
      <c r="G4" s="157" t="s">
        <v>82</v>
      </c>
      <c r="H4" s="157" t="s">
        <v>67</v>
      </c>
    </row>
    <row r="5" spans="2:11" ht="26.5" customHeight="1" x14ac:dyDescent="0.75">
      <c r="B5" s="157" t="s">
        <v>72</v>
      </c>
      <c r="C5" s="158">
        <v>7731</v>
      </c>
      <c r="D5" s="158">
        <v>349017</v>
      </c>
      <c r="E5" s="158">
        <v>356838</v>
      </c>
      <c r="F5" s="159">
        <v>2.2000000000000002</v>
      </c>
      <c r="G5" s="159">
        <v>97.8</v>
      </c>
      <c r="H5" s="159">
        <v>100</v>
      </c>
      <c r="K5"/>
    </row>
    <row r="6" spans="2:11" ht="14.75" x14ac:dyDescent="0.7">
      <c r="B6" s="160" t="s">
        <v>37</v>
      </c>
      <c r="C6" s="160">
        <v>356</v>
      </c>
      <c r="D6" s="161">
        <v>16489</v>
      </c>
      <c r="E6" s="247">
        <v>16845</v>
      </c>
      <c r="F6" s="159">
        <v>2.1</v>
      </c>
      <c r="G6" s="159">
        <v>97.9</v>
      </c>
      <c r="H6" s="159">
        <v>100</v>
      </c>
    </row>
    <row r="7" spans="2:11" ht="14.75" x14ac:dyDescent="0.7">
      <c r="B7" s="160" t="s">
        <v>38</v>
      </c>
      <c r="C7" s="160">
        <v>174</v>
      </c>
      <c r="D7" s="161">
        <v>7639</v>
      </c>
      <c r="E7" s="161">
        <v>7813</v>
      </c>
      <c r="F7" s="159">
        <v>2.2000000000000002</v>
      </c>
      <c r="G7" s="159">
        <v>97.8</v>
      </c>
      <c r="H7" s="159">
        <v>100</v>
      </c>
    </row>
    <row r="8" spans="2:11" ht="14.75" x14ac:dyDescent="0.7">
      <c r="B8" s="160" t="s">
        <v>39</v>
      </c>
      <c r="C8" s="160">
        <v>130</v>
      </c>
      <c r="D8" s="161">
        <v>8461</v>
      </c>
      <c r="E8" s="161">
        <v>8591</v>
      </c>
      <c r="F8" s="159">
        <v>1.5</v>
      </c>
      <c r="G8" s="159">
        <v>98.5</v>
      </c>
      <c r="H8" s="159">
        <v>100</v>
      </c>
    </row>
    <row r="9" spans="2:11" ht="14.75" x14ac:dyDescent="0.7">
      <c r="B9" s="160" t="s">
        <v>40</v>
      </c>
      <c r="C9" s="160">
        <v>509</v>
      </c>
      <c r="D9" s="161">
        <v>22862</v>
      </c>
      <c r="E9" s="161">
        <v>23371</v>
      </c>
      <c r="F9" s="159">
        <v>2.2000000000000002</v>
      </c>
      <c r="G9" s="159">
        <v>97.8</v>
      </c>
      <c r="H9" s="159">
        <v>100</v>
      </c>
    </row>
    <row r="10" spans="2:11" ht="14.75" x14ac:dyDescent="0.7">
      <c r="B10" s="160" t="s">
        <v>41</v>
      </c>
      <c r="C10" s="160">
        <v>419</v>
      </c>
      <c r="D10" s="161">
        <v>15312</v>
      </c>
      <c r="E10" s="161">
        <v>15731</v>
      </c>
      <c r="F10" s="159">
        <v>2.7</v>
      </c>
      <c r="G10" s="159">
        <v>97.3</v>
      </c>
      <c r="H10" s="159">
        <v>100</v>
      </c>
    </row>
    <row r="11" spans="2:11" ht="14.75" x14ac:dyDescent="0.7">
      <c r="B11" s="160" t="s">
        <v>42</v>
      </c>
      <c r="C11" s="160">
        <v>172</v>
      </c>
      <c r="D11" s="161">
        <v>11706</v>
      </c>
      <c r="E11" s="161">
        <v>11878</v>
      </c>
      <c r="F11" s="159">
        <v>1.4</v>
      </c>
      <c r="G11" s="159">
        <v>98.6</v>
      </c>
      <c r="H11" s="159">
        <v>100</v>
      </c>
    </row>
    <row r="12" spans="2:11" ht="14.75" x14ac:dyDescent="0.7">
      <c r="B12" s="160" t="s">
        <v>43</v>
      </c>
      <c r="C12" s="160">
        <v>130</v>
      </c>
      <c r="D12" s="161">
        <v>9856</v>
      </c>
      <c r="E12" s="161">
        <v>9986</v>
      </c>
      <c r="F12" s="159">
        <v>1.3</v>
      </c>
      <c r="G12" s="159">
        <v>98.7</v>
      </c>
      <c r="H12" s="159">
        <v>100</v>
      </c>
    </row>
    <row r="13" spans="2:11" ht="14.75" x14ac:dyDescent="0.7">
      <c r="B13" s="160" t="s">
        <v>44</v>
      </c>
      <c r="C13" s="160">
        <v>199</v>
      </c>
      <c r="D13" s="161">
        <v>11345</v>
      </c>
      <c r="E13" s="161">
        <v>11544</v>
      </c>
      <c r="F13" s="159">
        <v>1.7</v>
      </c>
      <c r="G13" s="159">
        <v>98.3</v>
      </c>
      <c r="H13" s="159">
        <v>100</v>
      </c>
    </row>
    <row r="14" spans="2:11" ht="14.75" x14ac:dyDescent="0.7">
      <c r="B14" s="160" t="s">
        <v>45</v>
      </c>
      <c r="C14" s="160">
        <v>294</v>
      </c>
      <c r="D14" s="161">
        <v>7070</v>
      </c>
      <c r="E14" s="161">
        <v>7364</v>
      </c>
      <c r="F14" s="253">
        <v>4</v>
      </c>
      <c r="G14" s="253">
        <v>96</v>
      </c>
      <c r="H14" s="159">
        <v>100</v>
      </c>
    </row>
    <row r="15" spans="2:11" ht="14.75" x14ac:dyDescent="0.7">
      <c r="B15" s="160" t="s">
        <v>46</v>
      </c>
      <c r="C15" s="160">
        <v>225</v>
      </c>
      <c r="D15" s="161">
        <v>10327</v>
      </c>
      <c r="E15" s="161">
        <v>10552</v>
      </c>
      <c r="F15" s="159">
        <v>2.1</v>
      </c>
      <c r="G15" s="159">
        <v>97.9</v>
      </c>
      <c r="H15" s="159">
        <v>100</v>
      </c>
    </row>
    <row r="16" spans="2:11" ht="14.75" x14ac:dyDescent="0.7">
      <c r="B16" s="160" t="s">
        <v>47</v>
      </c>
      <c r="C16" s="160">
        <v>395</v>
      </c>
      <c r="D16" s="161">
        <v>12581</v>
      </c>
      <c r="E16" s="161">
        <v>12976</v>
      </c>
      <c r="F16" s="253">
        <v>3</v>
      </c>
      <c r="G16" s="253">
        <v>97</v>
      </c>
      <c r="H16" s="159">
        <v>100</v>
      </c>
    </row>
    <row r="17" spans="2:8" ht="14.75" x14ac:dyDescent="0.7">
      <c r="B17" s="160" t="s">
        <v>48</v>
      </c>
      <c r="C17" s="160">
        <v>194</v>
      </c>
      <c r="D17" s="161">
        <v>14697</v>
      </c>
      <c r="E17" s="161">
        <v>14891</v>
      </c>
      <c r="F17" s="159">
        <v>1.3</v>
      </c>
      <c r="G17" s="159">
        <v>98.7</v>
      </c>
      <c r="H17" s="159">
        <v>100</v>
      </c>
    </row>
    <row r="18" spans="2:8" ht="14.75" x14ac:dyDescent="0.7">
      <c r="B18" s="160" t="s">
        <v>49</v>
      </c>
      <c r="C18" s="160">
        <v>152</v>
      </c>
      <c r="D18" s="161">
        <v>13185</v>
      </c>
      <c r="E18" s="161">
        <v>13337</v>
      </c>
      <c r="F18" s="159">
        <v>1.1000000000000001</v>
      </c>
      <c r="G18" s="159">
        <v>98.9</v>
      </c>
      <c r="H18" s="159">
        <v>100</v>
      </c>
    </row>
    <row r="19" spans="2:8" ht="14.75" x14ac:dyDescent="0.7">
      <c r="B19" s="160" t="s">
        <v>50</v>
      </c>
      <c r="C19" s="160">
        <v>204</v>
      </c>
      <c r="D19" s="161">
        <v>10388</v>
      </c>
      <c r="E19" s="161">
        <v>10592</v>
      </c>
      <c r="F19" s="159">
        <v>1.9</v>
      </c>
      <c r="G19" s="159">
        <v>98.1</v>
      </c>
      <c r="H19" s="159">
        <v>100</v>
      </c>
    </row>
    <row r="20" spans="2:8" ht="14.75" x14ac:dyDescent="0.7">
      <c r="B20" s="160" t="s">
        <v>51</v>
      </c>
      <c r="C20" s="160">
        <v>304</v>
      </c>
      <c r="D20" s="161">
        <v>14945</v>
      </c>
      <c r="E20" s="161">
        <v>15249</v>
      </c>
      <c r="F20" s="253">
        <v>2</v>
      </c>
      <c r="G20" s="253">
        <v>98</v>
      </c>
      <c r="H20" s="159">
        <v>100</v>
      </c>
    </row>
    <row r="21" spans="2:8" ht="14.75" x14ac:dyDescent="0.7">
      <c r="B21" s="160" t="s">
        <v>52</v>
      </c>
      <c r="C21" s="160">
        <v>147</v>
      </c>
      <c r="D21" s="161">
        <v>9842</v>
      </c>
      <c r="E21" s="161">
        <v>9989</v>
      </c>
      <c r="F21" s="159">
        <v>1.5</v>
      </c>
      <c r="G21" s="159">
        <v>98.5</v>
      </c>
      <c r="H21" s="159">
        <v>100</v>
      </c>
    </row>
    <row r="22" spans="2:8" ht="14.75" x14ac:dyDescent="0.7">
      <c r="B22" s="160" t="s">
        <v>53</v>
      </c>
      <c r="C22" s="160">
        <v>196</v>
      </c>
      <c r="D22" s="161">
        <v>8807</v>
      </c>
      <c r="E22" s="161">
        <v>9003</v>
      </c>
      <c r="F22" s="159">
        <v>2.2000000000000002</v>
      </c>
      <c r="G22" s="159">
        <v>97.8</v>
      </c>
      <c r="H22" s="159">
        <v>100</v>
      </c>
    </row>
    <row r="23" spans="2:8" ht="14.75" x14ac:dyDescent="0.7">
      <c r="B23" s="160" t="s">
        <v>54</v>
      </c>
      <c r="C23" s="160">
        <v>230</v>
      </c>
      <c r="D23" s="161">
        <v>9506</v>
      </c>
      <c r="E23" s="161">
        <v>9736</v>
      </c>
      <c r="F23" s="159">
        <v>2.4</v>
      </c>
      <c r="G23" s="159">
        <v>97.6</v>
      </c>
      <c r="H23" s="159">
        <v>100</v>
      </c>
    </row>
    <row r="24" spans="2:8" ht="14.75" x14ac:dyDescent="0.7">
      <c r="B24" s="160" t="s">
        <v>55</v>
      </c>
      <c r="C24" s="160">
        <v>496</v>
      </c>
      <c r="D24" s="161">
        <v>16874</v>
      </c>
      <c r="E24" s="161">
        <v>17370</v>
      </c>
      <c r="F24" s="159">
        <v>2.9</v>
      </c>
      <c r="G24" s="159">
        <v>97.1</v>
      </c>
      <c r="H24" s="159">
        <v>100</v>
      </c>
    </row>
    <row r="25" spans="2:8" ht="14.75" x14ac:dyDescent="0.7">
      <c r="B25" s="160" t="s">
        <v>56</v>
      </c>
      <c r="C25" s="160">
        <v>207</v>
      </c>
      <c r="D25" s="161">
        <v>8390</v>
      </c>
      <c r="E25" s="161">
        <v>8597</v>
      </c>
      <c r="F25" s="159">
        <v>2.4</v>
      </c>
      <c r="G25" s="159">
        <v>97.6</v>
      </c>
      <c r="H25" s="159">
        <v>100</v>
      </c>
    </row>
    <row r="26" spans="2:8" ht="14.75" x14ac:dyDescent="0.7">
      <c r="B26" s="160" t="s">
        <v>57</v>
      </c>
      <c r="C26" s="160">
        <v>361</v>
      </c>
      <c r="D26" s="161">
        <v>9850</v>
      </c>
      <c r="E26" s="161">
        <v>10211</v>
      </c>
      <c r="F26" s="159">
        <v>3.5</v>
      </c>
      <c r="G26" s="159">
        <v>96.5</v>
      </c>
      <c r="H26" s="159">
        <v>100</v>
      </c>
    </row>
    <row r="27" spans="2:8" ht="14.75" x14ac:dyDescent="0.7">
      <c r="B27" s="160" t="s">
        <v>58</v>
      </c>
      <c r="C27" s="160">
        <v>147</v>
      </c>
      <c r="D27" s="161">
        <v>9116</v>
      </c>
      <c r="E27" s="161">
        <v>9263</v>
      </c>
      <c r="F27" s="159">
        <v>1.6</v>
      </c>
      <c r="G27" s="159">
        <v>98.4</v>
      </c>
      <c r="H27" s="159">
        <v>100</v>
      </c>
    </row>
    <row r="28" spans="2:8" ht="14.75" x14ac:dyDescent="0.7">
      <c r="B28" s="160" t="s">
        <v>59</v>
      </c>
      <c r="C28" s="160">
        <v>208</v>
      </c>
      <c r="D28" s="161">
        <v>18366</v>
      </c>
      <c r="E28" s="161">
        <v>18574</v>
      </c>
      <c r="F28" s="159">
        <v>1.1000000000000001</v>
      </c>
      <c r="G28" s="159">
        <v>98.9</v>
      </c>
      <c r="H28" s="159">
        <v>100</v>
      </c>
    </row>
    <row r="29" spans="2:8" ht="14.75" x14ac:dyDescent="0.7">
      <c r="B29" s="160" t="s">
        <v>60</v>
      </c>
      <c r="C29" s="160">
        <v>213</v>
      </c>
      <c r="D29" s="161">
        <v>7051</v>
      </c>
      <c r="E29" s="161">
        <v>7264</v>
      </c>
      <c r="F29" s="159">
        <v>2.9</v>
      </c>
      <c r="G29" s="159">
        <v>97.1</v>
      </c>
      <c r="H29" s="159">
        <v>100</v>
      </c>
    </row>
    <row r="30" spans="2:8" ht="14.75" x14ac:dyDescent="0.7">
      <c r="B30" s="160" t="s">
        <v>61</v>
      </c>
      <c r="C30" s="160">
        <v>466</v>
      </c>
      <c r="D30" s="161">
        <v>15952</v>
      </c>
      <c r="E30" s="161">
        <v>16418</v>
      </c>
      <c r="F30" s="159">
        <v>2.8</v>
      </c>
      <c r="G30" s="159">
        <v>97.2</v>
      </c>
      <c r="H30" s="159">
        <v>100</v>
      </c>
    </row>
    <row r="31" spans="2:8" ht="14.75" x14ac:dyDescent="0.7">
      <c r="B31" s="160" t="s">
        <v>62</v>
      </c>
      <c r="C31" s="160">
        <v>99</v>
      </c>
      <c r="D31" s="161">
        <v>8795</v>
      </c>
      <c r="E31" s="161">
        <v>8894</v>
      </c>
      <c r="F31" s="159">
        <v>1.1000000000000001</v>
      </c>
      <c r="G31" s="159">
        <v>98.9</v>
      </c>
      <c r="H31" s="159">
        <v>100</v>
      </c>
    </row>
    <row r="32" spans="2:8" ht="14.75" x14ac:dyDescent="0.7">
      <c r="B32" s="160" t="s">
        <v>63</v>
      </c>
      <c r="C32" s="160">
        <v>159</v>
      </c>
      <c r="D32" s="161">
        <v>7875</v>
      </c>
      <c r="E32" s="161">
        <v>8034</v>
      </c>
      <c r="F32" s="253">
        <v>2</v>
      </c>
      <c r="G32" s="253">
        <v>98</v>
      </c>
      <c r="H32" s="159">
        <v>100</v>
      </c>
    </row>
    <row r="33" spans="2:8" ht="14.75" x14ac:dyDescent="0.7">
      <c r="B33" s="160" t="s">
        <v>64</v>
      </c>
      <c r="C33" s="160">
        <v>271</v>
      </c>
      <c r="D33" s="161">
        <v>12751</v>
      </c>
      <c r="E33" s="161">
        <v>13022</v>
      </c>
      <c r="F33" s="159">
        <v>2.1</v>
      </c>
      <c r="G33" s="159">
        <v>97.9</v>
      </c>
      <c r="H33" s="159">
        <v>100</v>
      </c>
    </row>
    <row r="34" spans="2:8" ht="14.75" x14ac:dyDescent="0.7">
      <c r="B34" s="160" t="s">
        <v>65</v>
      </c>
      <c r="C34" s="160">
        <v>385</v>
      </c>
      <c r="D34" s="161">
        <v>7882</v>
      </c>
      <c r="E34" s="161">
        <v>8267</v>
      </c>
      <c r="F34" s="159">
        <v>4.7</v>
      </c>
      <c r="G34" s="159">
        <v>95.3</v>
      </c>
      <c r="H34" s="159">
        <v>100</v>
      </c>
    </row>
    <row r="35" spans="2:8" ht="14.75" x14ac:dyDescent="0.7">
      <c r="B35" s="160" t="s">
        <v>66</v>
      </c>
      <c r="C35" s="160">
        <v>289</v>
      </c>
      <c r="D35" s="161">
        <v>11094</v>
      </c>
      <c r="E35" s="161">
        <v>11383</v>
      </c>
      <c r="F35" s="159">
        <v>2.5</v>
      </c>
      <c r="G35" s="159">
        <v>97.5</v>
      </c>
      <c r="H35" s="159">
        <v>100</v>
      </c>
    </row>
    <row r="36" spans="2:8" ht="14.75" x14ac:dyDescent="0.7">
      <c r="B36" s="160" t="s">
        <v>420</v>
      </c>
      <c r="C36" s="160"/>
      <c r="D36" s="160">
        <v>93</v>
      </c>
      <c r="E36" s="160">
        <v>93</v>
      </c>
      <c r="F36" s="159">
        <v>0</v>
      </c>
      <c r="G36" s="159">
        <v>100</v>
      </c>
      <c r="H36" s="159">
        <v>100</v>
      </c>
    </row>
  </sheetData>
  <mergeCells count="3">
    <mergeCell ref="F3:H3"/>
    <mergeCell ref="C3:E3"/>
    <mergeCell ref="B3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37"/>
  <sheetViews>
    <sheetView topLeftCell="B1" workbookViewId="0">
      <selection activeCell="B2" sqref="B2"/>
    </sheetView>
  </sheetViews>
  <sheetFormatPr defaultColWidth="8.7265625" defaultRowHeight="14.5" x14ac:dyDescent="0.7"/>
  <cols>
    <col min="1" max="1" width="8.7265625" style="22"/>
    <col min="2" max="2" width="41" style="22" customWidth="1"/>
    <col min="3" max="3" width="12.81640625" style="22" customWidth="1"/>
    <col min="4" max="4" width="11.26953125" style="22" customWidth="1"/>
    <col min="5" max="5" width="11" style="22" customWidth="1"/>
    <col min="6" max="6" width="12.7265625" style="22" customWidth="1"/>
    <col min="7" max="7" width="15.36328125" style="22" bestFit="1" customWidth="1"/>
    <col min="8" max="9" width="8.7265625" style="22" bestFit="1" customWidth="1"/>
    <col min="10" max="16384" width="8.7265625" style="22"/>
  </cols>
  <sheetData>
    <row r="2" spans="2:6" ht="14.75" x14ac:dyDescent="0.75">
      <c r="B2" s="13" t="s">
        <v>551</v>
      </c>
      <c r="C2"/>
      <c r="D2"/>
    </row>
    <row r="3" spans="2:6" ht="16.75" customHeight="1" x14ac:dyDescent="0.7">
      <c r="B3" s="357" t="s">
        <v>205</v>
      </c>
      <c r="C3" s="347" t="s">
        <v>206</v>
      </c>
      <c r="D3" s="350"/>
      <c r="E3" s="348"/>
      <c r="F3" s="359" t="s">
        <v>207</v>
      </c>
    </row>
    <row r="4" spans="2:6" s="243" customFormat="1" x14ac:dyDescent="0.7">
      <c r="B4" s="358"/>
      <c r="C4" s="162" t="s">
        <v>0</v>
      </c>
      <c r="D4" s="162" t="s">
        <v>1</v>
      </c>
      <c r="E4" s="162" t="s">
        <v>36</v>
      </c>
      <c r="F4" s="360"/>
    </row>
    <row r="5" spans="2:6" x14ac:dyDescent="0.7">
      <c r="B5" s="8" t="s">
        <v>68</v>
      </c>
      <c r="C5" s="99">
        <v>176043</v>
      </c>
      <c r="D5" s="99">
        <v>180795</v>
      </c>
      <c r="E5" s="99">
        <v>356838</v>
      </c>
      <c r="F5" s="137">
        <v>102.69934050203643</v>
      </c>
    </row>
    <row r="6" spans="2:6" x14ac:dyDescent="0.7">
      <c r="B6" s="8" t="s">
        <v>37</v>
      </c>
      <c r="C6" s="98">
        <v>8521</v>
      </c>
      <c r="D6" s="98">
        <v>8880</v>
      </c>
      <c r="E6" s="98">
        <v>17401</v>
      </c>
      <c r="F6" s="136">
        <v>104.21312052575988</v>
      </c>
    </row>
    <row r="7" spans="2:6" x14ac:dyDescent="0.7">
      <c r="B7" s="8" t="s">
        <v>38</v>
      </c>
      <c r="C7" s="98">
        <v>4877</v>
      </c>
      <c r="D7" s="98">
        <v>4960</v>
      </c>
      <c r="E7" s="98">
        <v>9837</v>
      </c>
      <c r="F7" s="136">
        <v>101.70186590116874</v>
      </c>
    </row>
    <row r="8" spans="2:6" x14ac:dyDescent="0.7">
      <c r="B8" s="8" t="s">
        <v>39</v>
      </c>
      <c r="C8" s="98">
        <v>4134</v>
      </c>
      <c r="D8" s="98">
        <v>4176</v>
      </c>
      <c r="E8" s="98">
        <v>8310</v>
      </c>
      <c r="F8" s="136">
        <v>101.01596516690856</v>
      </c>
    </row>
    <row r="9" spans="2:6" x14ac:dyDescent="0.7">
      <c r="B9" s="8" t="s">
        <v>40</v>
      </c>
      <c r="C9" s="98">
        <v>12053</v>
      </c>
      <c r="D9" s="98">
        <v>12340</v>
      </c>
      <c r="E9" s="98">
        <v>24393</v>
      </c>
      <c r="F9" s="136">
        <v>102.38114992118146</v>
      </c>
    </row>
    <row r="10" spans="2:6" x14ac:dyDescent="0.7">
      <c r="B10" s="8" t="s">
        <v>41</v>
      </c>
      <c r="C10" s="98">
        <v>7492</v>
      </c>
      <c r="D10" s="98">
        <v>7549</v>
      </c>
      <c r="E10" s="98">
        <v>15041</v>
      </c>
      <c r="F10" s="136">
        <v>100.76081153230112</v>
      </c>
    </row>
    <row r="11" spans="2:6" x14ac:dyDescent="0.7">
      <c r="B11" s="8" t="s">
        <v>42</v>
      </c>
      <c r="C11" s="98">
        <v>5748</v>
      </c>
      <c r="D11" s="98">
        <v>5568</v>
      </c>
      <c r="E11" s="98">
        <v>11316</v>
      </c>
      <c r="F11" s="136">
        <v>96.868475991649277</v>
      </c>
    </row>
    <row r="12" spans="2:6" x14ac:dyDescent="0.7">
      <c r="B12" s="8" t="s">
        <v>43</v>
      </c>
      <c r="C12" s="98">
        <v>5303</v>
      </c>
      <c r="D12" s="98">
        <v>5451</v>
      </c>
      <c r="E12" s="98">
        <v>10754</v>
      </c>
      <c r="F12" s="136">
        <v>102.79087309070339</v>
      </c>
    </row>
    <row r="13" spans="2:6" x14ac:dyDescent="0.7">
      <c r="B13" s="8" t="s">
        <v>44</v>
      </c>
      <c r="C13" s="98">
        <v>4852</v>
      </c>
      <c r="D13" s="98">
        <v>5108</v>
      </c>
      <c r="E13" s="98">
        <v>9960</v>
      </c>
      <c r="F13" s="136">
        <v>105.27617477328937</v>
      </c>
    </row>
    <row r="14" spans="2:6" x14ac:dyDescent="0.7">
      <c r="B14" s="8" t="s">
        <v>45</v>
      </c>
      <c r="C14" s="98">
        <v>6173</v>
      </c>
      <c r="D14" s="98">
        <v>6281</v>
      </c>
      <c r="E14" s="98">
        <v>12454</v>
      </c>
      <c r="F14" s="136">
        <v>101.7495545115827</v>
      </c>
    </row>
    <row r="15" spans="2:6" x14ac:dyDescent="0.7">
      <c r="B15" s="8" t="s">
        <v>46</v>
      </c>
      <c r="C15" s="98">
        <v>4327</v>
      </c>
      <c r="D15" s="98">
        <v>4351</v>
      </c>
      <c r="E15" s="98">
        <v>8678</v>
      </c>
      <c r="F15" s="136">
        <v>100.55465680610124</v>
      </c>
    </row>
    <row r="16" spans="2:6" x14ac:dyDescent="0.7">
      <c r="B16" s="8" t="s">
        <v>47</v>
      </c>
      <c r="C16" s="98">
        <v>6558</v>
      </c>
      <c r="D16" s="98">
        <v>6954</v>
      </c>
      <c r="E16" s="98">
        <v>13512</v>
      </c>
      <c r="F16" s="136">
        <v>106.0384263494968</v>
      </c>
    </row>
    <row r="17" spans="2:6" x14ac:dyDescent="0.7">
      <c r="B17" s="8" t="s">
        <v>48</v>
      </c>
      <c r="C17" s="98">
        <v>6858</v>
      </c>
      <c r="D17" s="98">
        <v>7073</v>
      </c>
      <c r="E17" s="98">
        <v>13931</v>
      </c>
      <c r="F17" s="136">
        <v>103.13502478856809</v>
      </c>
    </row>
    <row r="18" spans="2:6" x14ac:dyDescent="0.7">
      <c r="B18" s="8" t="s">
        <v>49</v>
      </c>
      <c r="C18" s="98">
        <v>6468</v>
      </c>
      <c r="D18" s="98">
        <v>6700</v>
      </c>
      <c r="E18" s="98">
        <v>13168</v>
      </c>
      <c r="F18" s="136">
        <v>103.58688930117501</v>
      </c>
    </row>
    <row r="19" spans="2:6" x14ac:dyDescent="0.7">
      <c r="B19" s="8" t="s">
        <v>50</v>
      </c>
      <c r="C19" s="98">
        <v>4160</v>
      </c>
      <c r="D19" s="98">
        <v>4271</v>
      </c>
      <c r="E19" s="98">
        <v>8431</v>
      </c>
      <c r="F19" s="136">
        <v>102.66826923076924</v>
      </c>
    </row>
    <row r="20" spans="2:6" x14ac:dyDescent="0.7">
      <c r="B20" s="8" t="s">
        <v>51</v>
      </c>
      <c r="C20" s="98">
        <v>6675</v>
      </c>
      <c r="D20" s="98">
        <v>6839</v>
      </c>
      <c r="E20" s="98">
        <v>13514</v>
      </c>
      <c r="F20" s="136">
        <v>102.4569288389513</v>
      </c>
    </row>
    <row r="21" spans="2:6" x14ac:dyDescent="0.7">
      <c r="B21" s="8" t="s">
        <v>52</v>
      </c>
      <c r="C21" s="98">
        <v>5035</v>
      </c>
      <c r="D21" s="98">
        <v>5157</v>
      </c>
      <c r="E21" s="98">
        <v>10192</v>
      </c>
      <c r="F21" s="136">
        <v>102.42303872889771</v>
      </c>
    </row>
    <row r="22" spans="2:6" x14ac:dyDescent="0.7">
      <c r="B22" s="8" t="s">
        <v>53</v>
      </c>
      <c r="C22" s="98">
        <v>4191</v>
      </c>
      <c r="D22" s="98">
        <v>4199</v>
      </c>
      <c r="E22" s="98">
        <v>8390</v>
      </c>
      <c r="F22" s="136">
        <v>100.1908852302553</v>
      </c>
    </row>
    <row r="23" spans="2:6" x14ac:dyDescent="0.7">
      <c r="B23" s="8" t="s">
        <v>54</v>
      </c>
      <c r="C23" s="98">
        <v>4423</v>
      </c>
      <c r="D23" s="98">
        <v>4460</v>
      </c>
      <c r="E23" s="98">
        <v>8883</v>
      </c>
      <c r="F23" s="136">
        <v>100.83653628758762</v>
      </c>
    </row>
    <row r="24" spans="2:6" x14ac:dyDescent="0.7">
      <c r="B24" s="8" t="s">
        <v>55</v>
      </c>
      <c r="C24" s="98">
        <v>9172</v>
      </c>
      <c r="D24" s="98">
        <v>9569</v>
      </c>
      <c r="E24" s="98">
        <v>18741</v>
      </c>
      <c r="F24" s="136">
        <v>104.32839075447013</v>
      </c>
    </row>
    <row r="25" spans="2:6" x14ac:dyDescent="0.7">
      <c r="B25" s="8" t="s">
        <v>56</v>
      </c>
      <c r="C25" s="98">
        <v>4384</v>
      </c>
      <c r="D25" s="98">
        <v>4373</v>
      </c>
      <c r="E25" s="98">
        <v>8757</v>
      </c>
      <c r="F25" s="136">
        <v>99.74908759124088</v>
      </c>
    </row>
    <row r="26" spans="2:6" x14ac:dyDescent="0.7">
      <c r="B26" s="8" t="s">
        <v>57</v>
      </c>
      <c r="C26" s="98">
        <v>5229</v>
      </c>
      <c r="D26" s="98">
        <v>5209</v>
      </c>
      <c r="E26" s="98">
        <v>10438</v>
      </c>
      <c r="F26" s="136">
        <v>99.617517689806846</v>
      </c>
    </row>
    <row r="27" spans="2:6" x14ac:dyDescent="0.7">
      <c r="B27" s="8" t="s">
        <v>58</v>
      </c>
      <c r="C27" s="98">
        <v>4847</v>
      </c>
      <c r="D27" s="98">
        <v>4902</v>
      </c>
      <c r="E27" s="98">
        <v>9749</v>
      </c>
      <c r="F27" s="136">
        <v>101.13472250876832</v>
      </c>
    </row>
    <row r="28" spans="2:6" x14ac:dyDescent="0.7">
      <c r="B28" s="8" t="s">
        <v>59</v>
      </c>
      <c r="C28" s="98">
        <v>5017</v>
      </c>
      <c r="D28" s="98">
        <v>5335</v>
      </c>
      <c r="E28" s="98">
        <v>10352</v>
      </c>
      <c r="F28" s="136">
        <v>106.3384492724736</v>
      </c>
    </row>
    <row r="29" spans="2:6" x14ac:dyDescent="0.7">
      <c r="B29" s="8" t="s">
        <v>60</v>
      </c>
      <c r="C29" s="98">
        <v>4035</v>
      </c>
      <c r="D29" s="98">
        <v>4194</v>
      </c>
      <c r="E29" s="98">
        <v>8229</v>
      </c>
      <c r="F29" s="136">
        <v>103.94052044609666</v>
      </c>
    </row>
    <row r="30" spans="2:6" x14ac:dyDescent="0.7">
      <c r="B30" s="8" t="s">
        <v>61</v>
      </c>
      <c r="C30" s="98">
        <v>8577</v>
      </c>
      <c r="D30" s="98">
        <v>8880</v>
      </c>
      <c r="E30" s="98">
        <v>17457</v>
      </c>
      <c r="F30" s="136">
        <v>103.53270374256734</v>
      </c>
    </row>
    <row r="31" spans="2:6" x14ac:dyDescent="0.7">
      <c r="B31" s="8" t="s">
        <v>62</v>
      </c>
      <c r="C31" s="98">
        <v>4171</v>
      </c>
      <c r="D31" s="98">
        <v>4256</v>
      </c>
      <c r="E31" s="98">
        <v>8427</v>
      </c>
      <c r="F31" s="136">
        <v>102.03788060417168</v>
      </c>
    </row>
    <row r="32" spans="2:6" x14ac:dyDescent="0.7">
      <c r="B32" s="8" t="s">
        <v>63</v>
      </c>
      <c r="C32" s="98">
        <v>4263</v>
      </c>
      <c r="D32" s="98">
        <v>4437</v>
      </c>
      <c r="E32" s="98">
        <v>8700</v>
      </c>
      <c r="F32" s="136">
        <v>104.08163265306123</v>
      </c>
    </row>
    <row r="33" spans="2:6" x14ac:dyDescent="0.7">
      <c r="B33" s="8" t="s">
        <v>64</v>
      </c>
      <c r="C33" s="98">
        <v>6442</v>
      </c>
      <c r="D33" s="98">
        <v>7046</v>
      </c>
      <c r="E33" s="98">
        <v>13488</v>
      </c>
      <c r="F33" s="136">
        <v>109.37597019559142</v>
      </c>
    </row>
    <row r="34" spans="2:6" x14ac:dyDescent="0.7">
      <c r="B34" s="8" t="s">
        <v>65</v>
      </c>
      <c r="C34" s="98">
        <v>4846</v>
      </c>
      <c r="D34" s="98">
        <v>4905</v>
      </c>
      <c r="E34" s="98">
        <v>9751</v>
      </c>
      <c r="F34" s="136">
        <v>101.21749896822121</v>
      </c>
    </row>
    <row r="35" spans="2:6" x14ac:dyDescent="0.7">
      <c r="B35" s="8" t="s">
        <v>66</v>
      </c>
      <c r="C35" s="98">
        <v>7063</v>
      </c>
      <c r="D35" s="98">
        <v>7245</v>
      </c>
      <c r="E35" s="98">
        <v>14308</v>
      </c>
      <c r="F35" s="136">
        <v>102.57680872150645</v>
      </c>
    </row>
    <row r="36" spans="2:6" x14ac:dyDescent="0.7">
      <c r="B36" s="5" t="s">
        <v>362</v>
      </c>
      <c r="C36" s="99">
        <v>149</v>
      </c>
      <c r="D36" s="99">
        <v>127</v>
      </c>
      <c r="E36" s="99">
        <v>276</v>
      </c>
      <c r="F36" s="137">
        <v>85.234899328859058</v>
      </c>
    </row>
    <row r="37" spans="2:6" x14ac:dyDescent="0.7">
      <c r="B37" s="26" t="s">
        <v>356</v>
      </c>
      <c r="F37" s="100"/>
    </row>
  </sheetData>
  <mergeCells count="3">
    <mergeCell ref="B3:B4"/>
    <mergeCell ref="C3:E3"/>
    <mergeCell ref="F3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37"/>
  <sheetViews>
    <sheetView workbookViewId="0">
      <selection activeCell="B2" sqref="B2"/>
    </sheetView>
  </sheetViews>
  <sheetFormatPr defaultColWidth="8.7265625" defaultRowHeight="14.5" x14ac:dyDescent="0.7"/>
  <cols>
    <col min="1" max="1" width="8.7265625" style="22"/>
    <col min="2" max="2" width="41" style="22" customWidth="1"/>
    <col min="3" max="3" width="16" style="22" customWidth="1"/>
    <col min="4" max="4" width="11.26953125" style="22" customWidth="1"/>
    <col min="5" max="5" width="8.7265625" style="22" bestFit="1" customWidth="1"/>
    <col min="6" max="6" width="16.7265625" style="22" customWidth="1"/>
    <col min="7" max="7" width="10.54296875" style="22" customWidth="1"/>
    <col min="8" max="10" width="8.7265625" style="22" bestFit="1" customWidth="1"/>
    <col min="11" max="11" width="8.7265625" style="22"/>
    <col min="12" max="12" width="8.7265625" style="22" bestFit="1" customWidth="1"/>
    <col min="13" max="16384" width="8.7265625" style="22"/>
  </cols>
  <sheetData>
    <row r="2" spans="2:8" ht="14.75" x14ac:dyDescent="0.75">
      <c r="B2" s="13" t="s">
        <v>550</v>
      </c>
      <c r="C2"/>
      <c r="D2"/>
    </row>
    <row r="3" spans="2:8" ht="16.75" customHeight="1" x14ac:dyDescent="0.7">
      <c r="B3" s="361" t="s">
        <v>210</v>
      </c>
      <c r="C3" s="349" t="s">
        <v>70</v>
      </c>
      <c r="D3" s="349"/>
      <c r="E3" s="349"/>
      <c r="F3" s="349" t="s">
        <v>71</v>
      </c>
      <c r="G3" s="349"/>
      <c r="H3" s="349"/>
    </row>
    <row r="4" spans="2:8" ht="42.75" x14ac:dyDescent="0.7">
      <c r="B4" s="361"/>
      <c r="C4" s="5" t="s">
        <v>208</v>
      </c>
      <c r="D4" s="5" t="s">
        <v>209</v>
      </c>
      <c r="E4" s="5" t="s">
        <v>67</v>
      </c>
      <c r="F4" s="5" t="s">
        <v>208</v>
      </c>
      <c r="G4" s="5" t="s">
        <v>209</v>
      </c>
      <c r="H4" s="5" t="s">
        <v>67</v>
      </c>
    </row>
    <row r="5" spans="2:8" x14ac:dyDescent="0.7">
      <c r="B5" s="8" t="s">
        <v>72</v>
      </c>
      <c r="C5" s="163">
        <v>301299</v>
      </c>
      <c r="D5" s="163">
        <v>55539</v>
      </c>
      <c r="E5" s="163">
        <v>356838</v>
      </c>
      <c r="F5" s="101">
        <v>84.435794394094799</v>
      </c>
      <c r="G5" s="101">
        <v>15.564205605905201</v>
      </c>
      <c r="H5" s="101">
        <v>100</v>
      </c>
    </row>
    <row r="6" spans="2:8" x14ac:dyDescent="0.7">
      <c r="B6" s="110" t="s">
        <v>37</v>
      </c>
      <c r="C6" s="142">
        <v>15832</v>
      </c>
      <c r="D6" s="142">
        <v>1569</v>
      </c>
      <c r="E6" s="142">
        <v>17401</v>
      </c>
      <c r="F6" s="29">
        <v>90.983276823171082</v>
      </c>
      <c r="G6" s="29">
        <v>9.0167231768289184</v>
      </c>
      <c r="H6" s="29">
        <v>100</v>
      </c>
    </row>
    <row r="7" spans="2:8" x14ac:dyDescent="0.7">
      <c r="B7" s="110" t="s">
        <v>38</v>
      </c>
      <c r="C7" s="142">
        <v>7546</v>
      </c>
      <c r="D7" s="142">
        <v>2291</v>
      </c>
      <c r="E7" s="142">
        <v>9837</v>
      </c>
      <c r="F7" s="29">
        <v>76.710379180644509</v>
      </c>
      <c r="G7" s="29">
        <v>23.289620819355495</v>
      </c>
      <c r="H7" s="29">
        <v>100</v>
      </c>
    </row>
    <row r="8" spans="2:8" x14ac:dyDescent="0.7">
      <c r="B8" s="110" t="s">
        <v>39</v>
      </c>
      <c r="C8" s="142">
        <v>7479</v>
      </c>
      <c r="D8" s="142">
        <v>831</v>
      </c>
      <c r="E8" s="142">
        <v>8310</v>
      </c>
      <c r="F8" s="29">
        <v>90</v>
      </c>
      <c r="G8" s="29">
        <v>10</v>
      </c>
      <c r="H8" s="29">
        <v>100</v>
      </c>
    </row>
    <row r="9" spans="2:8" x14ac:dyDescent="0.7">
      <c r="B9" s="110" t="s">
        <v>40</v>
      </c>
      <c r="C9" s="142">
        <v>15605</v>
      </c>
      <c r="D9" s="142">
        <v>8788</v>
      </c>
      <c r="E9" s="142">
        <v>24393</v>
      </c>
      <c r="F9" s="29">
        <v>63.973271020374703</v>
      </c>
      <c r="G9" s="29">
        <v>36.026728979625297</v>
      </c>
      <c r="H9" s="29">
        <v>100</v>
      </c>
    </row>
    <row r="10" spans="2:8" x14ac:dyDescent="0.7">
      <c r="B10" s="110" t="s">
        <v>41</v>
      </c>
      <c r="C10" s="142">
        <v>14300</v>
      </c>
      <c r="D10" s="142">
        <v>741</v>
      </c>
      <c r="E10" s="142">
        <v>15041</v>
      </c>
      <c r="F10" s="29">
        <v>95.073465859982704</v>
      </c>
      <c r="G10" s="29">
        <v>4.9265341400172868</v>
      </c>
      <c r="H10" s="29">
        <v>99.999999999999986</v>
      </c>
    </row>
    <row r="11" spans="2:8" x14ac:dyDescent="0.7">
      <c r="B11" s="110" t="s">
        <v>42</v>
      </c>
      <c r="C11" s="142">
        <v>10705</v>
      </c>
      <c r="D11" s="142">
        <v>611</v>
      </c>
      <c r="E11" s="142">
        <v>11316</v>
      </c>
      <c r="F11" s="29">
        <v>94.600565570873101</v>
      </c>
      <c r="G11" s="29">
        <v>5.3994344291269005</v>
      </c>
      <c r="H11" s="29">
        <v>100</v>
      </c>
    </row>
    <row r="12" spans="2:8" x14ac:dyDescent="0.7">
      <c r="B12" s="110" t="s">
        <v>43</v>
      </c>
      <c r="C12" s="142">
        <v>9563</v>
      </c>
      <c r="D12" s="142">
        <v>1191</v>
      </c>
      <c r="E12" s="142">
        <v>10754</v>
      </c>
      <c r="F12" s="29">
        <v>88.925051143760456</v>
      </c>
      <c r="G12" s="29">
        <v>11.074948856239539</v>
      </c>
      <c r="H12" s="29">
        <v>100</v>
      </c>
    </row>
    <row r="13" spans="2:8" x14ac:dyDescent="0.7">
      <c r="B13" s="110" t="s">
        <v>44</v>
      </c>
      <c r="C13" s="142">
        <v>8903</v>
      </c>
      <c r="D13" s="142">
        <v>1057</v>
      </c>
      <c r="E13" s="142">
        <v>9960</v>
      </c>
      <c r="F13" s="29">
        <v>89.387550200803219</v>
      </c>
      <c r="G13" s="29">
        <v>10.612449799196787</v>
      </c>
      <c r="H13" s="29">
        <v>100</v>
      </c>
    </row>
    <row r="14" spans="2:8" x14ac:dyDescent="0.7">
      <c r="B14" s="110" t="s">
        <v>45</v>
      </c>
      <c r="C14" s="142">
        <v>7287</v>
      </c>
      <c r="D14" s="142">
        <v>5167</v>
      </c>
      <c r="E14" s="142">
        <v>12454</v>
      </c>
      <c r="F14" s="29">
        <v>58.511321663722505</v>
      </c>
      <c r="G14" s="29">
        <v>41.488678336277502</v>
      </c>
      <c r="H14" s="29">
        <v>100</v>
      </c>
    </row>
    <row r="15" spans="2:8" x14ac:dyDescent="0.7">
      <c r="B15" s="110" t="s">
        <v>46</v>
      </c>
      <c r="C15" s="142">
        <v>8511</v>
      </c>
      <c r="D15" s="142">
        <v>167</v>
      </c>
      <c r="E15" s="142">
        <v>8678</v>
      </c>
      <c r="F15" s="29">
        <v>98.075593454713072</v>
      </c>
      <c r="G15" s="29">
        <v>1.9244065452869323</v>
      </c>
      <c r="H15" s="29">
        <v>100</v>
      </c>
    </row>
    <row r="16" spans="2:8" x14ac:dyDescent="0.7">
      <c r="B16" s="110" t="s">
        <v>47</v>
      </c>
      <c r="C16" s="142">
        <v>12375</v>
      </c>
      <c r="D16" s="142">
        <v>1137</v>
      </c>
      <c r="E16" s="142">
        <v>13512</v>
      </c>
      <c r="F16" s="29">
        <v>91.585257548845462</v>
      </c>
      <c r="G16" s="29">
        <v>8.4147424511545292</v>
      </c>
      <c r="H16" s="29">
        <v>99.999999999999986</v>
      </c>
    </row>
    <row r="17" spans="2:8" x14ac:dyDescent="0.7">
      <c r="B17" s="110" t="s">
        <v>48</v>
      </c>
      <c r="C17" s="142">
        <v>7155</v>
      </c>
      <c r="D17" s="142">
        <v>6776</v>
      </c>
      <c r="E17" s="142">
        <v>13931</v>
      </c>
      <c r="F17" s="29">
        <v>51.360275644246641</v>
      </c>
      <c r="G17" s="29">
        <v>48.639724355753359</v>
      </c>
      <c r="H17" s="29">
        <v>100</v>
      </c>
    </row>
    <row r="18" spans="2:8" x14ac:dyDescent="0.7">
      <c r="B18" s="110" t="s">
        <v>49</v>
      </c>
      <c r="C18" s="142">
        <v>12827</v>
      </c>
      <c r="D18" s="142">
        <v>341</v>
      </c>
      <c r="E18" s="142">
        <v>13168</v>
      </c>
      <c r="F18" s="29">
        <v>97.410388821385169</v>
      </c>
      <c r="G18" s="29">
        <v>2.5896111786148239</v>
      </c>
      <c r="H18" s="29">
        <v>100</v>
      </c>
    </row>
    <row r="19" spans="2:8" x14ac:dyDescent="0.7">
      <c r="B19" s="110" t="s">
        <v>50</v>
      </c>
      <c r="C19" s="142">
        <v>7683</v>
      </c>
      <c r="D19" s="142">
        <v>748</v>
      </c>
      <c r="E19" s="142">
        <v>8431</v>
      </c>
      <c r="F19" s="29">
        <v>91.127980073538126</v>
      </c>
      <c r="G19" s="29">
        <v>8.8720199264618671</v>
      </c>
      <c r="H19" s="29">
        <v>100</v>
      </c>
    </row>
    <row r="20" spans="2:8" x14ac:dyDescent="0.7">
      <c r="B20" s="110" t="s">
        <v>51</v>
      </c>
      <c r="C20" s="142">
        <v>12613</v>
      </c>
      <c r="D20" s="142">
        <v>901</v>
      </c>
      <c r="E20" s="142">
        <v>13514</v>
      </c>
      <c r="F20" s="29">
        <v>93.332840017759352</v>
      </c>
      <c r="G20" s="29">
        <v>6.6671599822406389</v>
      </c>
      <c r="H20" s="29">
        <v>99.999999999999986</v>
      </c>
    </row>
    <row r="21" spans="2:8" x14ac:dyDescent="0.7">
      <c r="B21" s="110" t="s">
        <v>52</v>
      </c>
      <c r="C21" s="142">
        <v>9541</v>
      </c>
      <c r="D21" s="142">
        <v>651</v>
      </c>
      <c r="E21" s="142">
        <v>10192</v>
      </c>
      <c r="F21" s="29">
        <v>93.612637362637358</v>
      </c>
      <c r="G21" s="29">
        <v>6.3873626373626369</v>
      </c>
      <c r="H21" s="29">
        <v>100</v>
      </c>
    </row>
    <row r="22" spans="2:8" x14ac:dyDescent="0.7">
      <c r="B22" s="110" t="s">
        <v>53</v>
      </c>
      <c r="C22" s="142">
        <v>7432</v>
      </c>
      <c r="D22" s="142">
        <v>958</v>
      </c>
      <c r="E22" s="142">
        <v>8390</v>
      </c>
      <c r="F22" s="29">
        <v>88.581644815256254</v>
      </c>
      <c r="G22" s="29">
        <v>11.418355184743742</v>
      </c>
      <c r="H22" s="29">
        <v>100</v>
      </c>
    </row>
    <row r="23" spans="2:8" x14ac:dyDescent="0.7">
      <c r="B23" s="110" t="s">
        <v>54</v>
      </c>
      <c r="C23" s="142">
        <v>6512</v>
      </c>
      <c r="D23" s="142">
        <v>2371</v>
      </c>
      <c r="E23" s="142">
        <v>8883</v>
      </c>
      <c r="F23" s="29">
        <v>73.30856692558821</v>
      </c>
      <c r="G23" s="29">
        <v>26.691433074411798</v>
      </c>
      <c r="H23" s="29">
        <v>100</v>
      </c>
    </row>
    <row r="24" spans="2:8" x14ac:dyDescent="0.7">
      <c r="B24" s="110" t="s">
        <v>55</v>
      </c>
      <c r="C24" s="142">
        <v>17131</v>
      </c>
      <c r="D24" s="142">
        <v>1610</v>
      </c>
      <c r="E24" s="142">
        <v>18741</v>
      </c>
      <c r="F24" s="29">
        <v>91.409209754015265</v>
      </c>
      <c r="G24" s="29">
        <v>8.5907902459847385</v>
      </c>
      <c r="H24" s="29">
        <v>100</v>
      </c>
    </row>
    <row r="25" spans="2:8" x14ac:dyDescent="0.7">
      <c r="B25" s="110" t="s">
        <v>56</v>
      </c>
      <c r="C25" s="142">
        <v>8188</v>
      </c>
      <c r="D25" s="142">
        <v>569</v>
      </c>
      <c r="E25" s="142">
        <v>8757</v>
      </c>
      <c r="F25" s="29">
        <v>93.502340984355371</v>
      </c>
      <c r="G25" s="29">
        <v>6.4976590156446274</v>
      </c>
      <c r="H25" s="29">
        <v>100</v>
      </c>
    </row>
    <row r="26" spans="2:8" x14ac:dyDescent="0.7">
      <c r="B26" s="110" t="s">
        <v>57</v>
      </c>
      <c r="C26" s="142">
        <v>9707</v>
      </c>
      <c r="D26" s="142">
        <v>731</v>
      </c>
      <c r="E26" s="142">
        <v>10438</v>
      </c>
      <c r="F26" s="29">
        <v>92.99674267100977</v>
      </c>
      <c r="G26" s="29">
        <v>7.0032573289902285</v>
      </c>
      <c r="H26" s="29">
        <v>100</v>
      </c>
    </row>
    <row r="27" spans="2:8" x14ac:dyDescent="0.7">
      <c r="B27" s="110" t="s">
        <v>58</v>
      </c>
      <c r="C27" s="142">
        <v>8218</v>
      </c>
      <c r="D27" s="142">
        <v>1531</v>
      </c>
      <c r="E27" s="142">
        <v>9749</v>
      </c>
      <c r="F27" s="29">
        <v>84.295825212842345</v>
      </c>
      <c r="G27" s="29">
        <v>15.704174787157656</v>
      </c>
      <c r="H27" s="29">
        <v>100</v>
      </c>
    </row>
    <row r="28" spans="2:8" x14ac:dyDescent="0.7">
      <c r="B28" s="110" t="s">
        <v>59</v>
      </c>
      <c r="C28" s="142">
        <v>8605</v>
      </c>
      <c r="D28" s="142">
        <v>1747</v>
      </c>
      <c r="E28" s="142">
        <v>10352</v>
      </c>
      <c r="F28" s="29">
        <v>83.124034003091182</v>
      </c>
      <c r="G28" s="29">
        <v>16.87596599690881</v>
      </c>
      <c r="H28" s="29">
        <v>100</v>
      </c>
    </row>
    <row r="29" spans="2:8" x14ac:dyDescent="0.7">
      <c r="B29" s="110" t="s">
        <v>60</v>
      </c>
      <c r="C29" s="142">
        <v>7211</v>
      </c>
      <c r="D29" s="142">
        <v>1018</v>
      </c>
      <c r="E29" s="142">
        <v>8229</v>
      </c>
      <c r="F29" s="29">
        <v>87.629116539069145</v>
      </c>
      <c r="G29" s="29">
        <v>12.370883460930854</v>
      </c>
      <c r="H29" s="29">
        <v>100</v>
      </c>
    </row>
    <row r="30" spans="2:8" x14ac:dyDescent="0.7">
      <c r="B30" s="110" t="s">
        <v>61</v>
      </c>
      <c r="C30" s="142">
        <v>15265</v>
      </c>
      <c r="D30" s="142">
        <v>2192</v>
      </c>
      <c r="E30" s="142">
        <v>17457</v>
      </c>
      <c r="F30" s="29">
        <v>87.443432433980632</v>
      </c>
      <c r="G30" s="29">
        <v>12.556567566019361</v>
      </c>
      <c r="H30" s="29">
        <v>100</v>
      </c>
    </row>
    <row r="31" spans="2:8" x14ac:dyDescent="0.7">
      <c r="B31" s="110" t="s">
        <v>62</v>
      </c>
      <c r="C31" s="142">
        <v>6849</v>
      </c>
      <c r="D31" s="142">
        <v>1578</v>
      </c>
      <c r="E31" s="142">
        <v>8427</v>
      </c>
      <c r="F31" s="29">
        <v>81.274474902100394</v>
      </c>
      <c r="G31" s="29">
        <v>18.72552509789961</v>
      </c>
      <c r="H31" s="29">
        <v>100</v>
      </c>
    </row>
    <row r="32" spans="2:8" x14ac:dyDescent="0.7">
      <c r="B32" s="110" t="s">
        <v>63</v>
      </c>
      <c r="C32" s="142">
        <v>6546</v>
      </c>
      <c r="D32" s="142">
        <v>2154</v>
      </c>
      <c r="E32" s="142">
        <v>8700</v>
      </c>
      <c r="F32" s="29">
        <v>75.241379310344826</v>
      </c>
      <c r="G32" s="29">
        <v>24.758620689655171</v>
      </c>
      <c r="H32" s="29">
        <v>100</v>
      </c>
    </row>
    <row r="33" spans="2:8" x14ac:dyDescent="0.7">
      <c r="B33" s="110" t="s">
        <v>64</v>
      </c>
      <c r="C33" s="142">
        <v>12930</v>
      </c>
      <c r="D33" s="142">
        <v>558</v>
      </c>
      <c r="E33" s="142">
        <v>13488</v>
      </c>
      <c r="F33" s="29">
        <v>95.862989323843422</v>
      </c>
      <c r="G33" s="29">
        <v>4.1370106761565832</v>
      </c>
      <c r="H33" s="29">
        <v>100</v>
      </c>
    </row>
    <row r="34" spans="2:8" x14ac:dyDescent="0.7">
      <c r="B34" s="110" t="s">
        <v>65</v>
      </c>
      <c r="C34" s="142">
        <v>8023</v>
      </c>
      <c r="D34" s="142">
        <v>1728</v>
      </c>
      <c r="E34" s="142">
        <v>9751</v>
      </c>
      <c r="F34" s="29">
        <v>82.278740641985436</v>
      </c>
      <c r="G34" s="29">
        <v>17.721259358014564</v>
      </c>
      <c r="H34" s="29">
        <v>100</v>
      </c>
    </row>
    <row r="35" spans="2:8" x14ac:dyDescent="0.7">
      <c r="B35" s="110" t="s">
        <v>66</v>
      </c>
      <c r="C35" s="142">
        <v>10481</v>
      </c>
      <c r="D35" s="142">
        <v>3827</v>
      </c>
      <c r="E35" s="142">
        <v>14308</v>
      </c>
      <c r="F35" s="29">
        <v>73.252725747833381</v>
      </c>
      <c r="G35" s="29">
        <v>26.747274252166619</v>
      </c>
      <c r="H35" s="29">
        <v>100</v>
      </c>
    </row>
    <row r="36" spans="2:8" x14ac:dyDescent="0.7">
      <c r="B36" s="110" t="s">
        <v>363</v>
      </c>
      <c r="C36" s="39">
        <v>276</v>
      </c>
      <c r="D36" s="8"/>
      <c r="E36" s="39">
        <v>276</v>
      </c>
      <c r="F36" s="29">
        <v>100</v>
      </c>
      <c r="G36" s="29">
        <v>0</v>
      </c>
      <c r="H36" s="29">
        <v>100</v>
      </c>
    </row>
    <row r="37" spans="2:8" x14ac:dyDescent="0.7">
      <c r="B37" s="26" t="s">
        <v>356</v>
      </c>
    </row>
  </sheetData>
  <mergeCells count="3">
    <mergeCell ref="C3:E3"/>
    <mergeCell ref="F3:H3"/>
    <mergeCell ref="B3:B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E14"/>
  <sheetViews>
    <sheetView topLeftCell="A2" workbookViewId="0">
      <selection activeCell="C21" sqref="C21"/>
    </sheetView>
  </sheetViews>
  <sheetFormatPr defaultColWidth="8.7265625" defaultRowHeight="14.75" x14ac:dyDescent="0.75"/>
  <cols>
    <col min="1" max="1" width="8.7265625" style="21"/>
    <col min="2" max="2" width="38.453125" style="21" customWidth="1"/>
    <col min="3" max="3" width="11.54296875" style="21" customWidth="1"/>
    <col min="4" max="4" width="12.1796875" style="21" customWidth="1"/>
    <col min="5" max="16384" width="8.7265625" style="21"/>
  </cols>
  <sheetData>
    <row r="2" spans="2:5" x14ac:dyDescent="0.75">
      <c r="B2" s="34" t="s">
        <v>213</v>
      </c>
    </row>
    <row r="3" spans="2:5" x14ac:dyDescent="0.75">
      <c r="B3" s="86" t="s">
        <v>364</v>
      </c>
      <c r="C3" s="102" t="s">
        <v>169</v>
      </c>
      <c r="D3" s="102" t="s">
        <v>212</v>
      </c>
    </row>
    <row r="4" spans="2:5" x14ac:dyDescent="0.75">
      <c r="B4" s="103" t="s">
        <v>72</v>
      </c>
      <c r="C4" s="138">
        <v>356838</v>
      </c>
      <c r="D4" s="139">
        <f t="shared" ref="D4" si="0">C4/$C$4*100</f>
        <v>100</v>
      </c>
    </row>
    <row r="5" spans="2:5" x14ac:dyDescent="0.75">
      <c r="B5" s="104" t="s">
        <v>218</v>
      </c>
      <c r="C5" s="140">
        <v>309</v>
      </c>
      <c r="D5" s="141">
        <v>8.6593916567181739E-2</v>
      </c>
    </row>
    <row r="6" spans="2:5" x14ac:dyDescent="0.75">
      <c r="B6" s="104" t="s">
        <v>5</v>
      </c>
      <c r="C6" s="140">
        <v>29917</v>
      </c>
      <c r="D6" s="141">
        <v>8.3839165111339042</v>
      </c>
    </row>
    <row r="7" spans="2:5" x14ac:dyDescent="0.75">
      <c r="B7" s="28" t="s">
        <v>6</v>
      </c>
      <c r="C7" s="142">
        <v>86349</v>
      </c>
      <c r="D7" s="143">
        <v>24.198375733526138</v>
      </c>
    </row>
    <row r="8" spans="2:5" x14ac:dyDescent="0.75">
      <c r="B8" s="28" t="s">
        <v>7</v>
      </c>
      <c r="C8" s="142">
        <v>85175</v>
      </c>
      <c r="D8" s="143">
        <v>23.869374898413287</v>
      </c>
    </row>
    <row r="9" spans="2:5" x14ac:dyDescent="0.75">
      <c r="B9" s="28" t="s">
        <v>8</v>
      </c>
      <c r="C9" s="142">
        <v>70569</v>
      </c>
      <c r="D9" s="143">
        <v>19.776200965143847</v>
      </c>
    </row>
    <row r="10" spans="2:5" x14ac:dyDescent="0.75">
      <c r="B10" s="28" t="s">
        <v>9</v>
      </c>
      <c r="C10" s="142">
        <v>55107</v>
      </c>
      <c r="D10" s="143">
        <v>15.443142266238461</v>
      </c>
    </row>
    <row r="11" spans="2:5" x14ac:dyDescent="0.75">
      <c r="B11" s="28" t="s">
        <v>10</v>
      </c>
      <c r="C11" s="142">
        <v>26248</v>
      </c>
      <c r="D11" s="143">
        <v>7.3557188416031929</v>
      </c>
    </row>
    <row r="12" spans="2:5" x14ac:dyDescent="0.75">
      <c r="B12" s="28" t="s">
        <v>11</v>
      </c>
      <c r="C12" s="142">
        <v>2918</v>
      </c>
      <c r="D12" s="143">
        <v>0.81773802117487482</v>
      </c>
      <c r="E12" s="47"/>
    </row>
    <row r="13" spans="2:5" x14ac:dyDescent="0.75">
      <c r="B13" s="28" t="s">
        <v>219</v>
      </c>
      <c r="C13" s="142">
        <v>246</v>
      </c>
      <c r="D13" s="143">
        <v>6.8938846199115555E-2</v>
      </c>
    </row>
    <row r="14" spans="2:5" x14ac:dyDescent="0.75">
      <c r="B14" s="34" t="s">
        <v>356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2:I14"/>
  <sheetViews>
    <sheetView workbookViewId="0">
      <selection activeCell="C2" sqref="C2"/>
    </sheetView>
  </sheetViews>
  <sheetFormatPr defaultRowHeight="14.75" x14ac:dyDescent="0.75"/>
  <cols>
    <col min="3" max="3" width="11.36328125" customWidth="1"/>
    <col min="4" max="4" width="11.81640625" customWidth="1"/>
    <col min="5" max="5" width="15.453125" customWidth="1"/>
    <col min="6" max="6" width="10.26953125" customWidth="1"/>
    <col min="7" max="7" width="14.6328125" customWidth="1"/>
    <col min="8" max="8" width="16.08984375" customWidth="1"/>
    <col min="9" max="9" width="8" bestFit="1" customWidth="1"/>
  </cols>
  <sheetData>
    <row r="2" spans="3:9" x14ac:dyDescent="0.75">
      <c r="C2" s="34" t="s">
        <v>549</v>
      </c>
    </row>
    <row r="3" spans="3:9" ht="28.5" x14ac:dyDescent="0.75">
      <c r="C3" s="5" t="s">
        <v>187</v>
      </c>
      <c r="D3" s="5" t="s">
        <v>214</v>
      </c>
      <c r="E3" s="5" t="s">
        <v>215</v>
      </c>
      <c r="F3" s="5" t="s">
        <v>67</v>
      </c>
      <c r="G3" s="5" t="s">
        <v>216</v>
      </c>
      <c r="H3" s="5" t="s">
        <v>217</v>
      </c>
      <c r="I3" s="5" t="s">
        <v>365</v>
      </c>
    </row>
    <row r="4" spans="3:9" x14ac:dyDescent="0.75">
      <c r="C4" s="8" t="s">
        <v>218</v>
      </c>
      <c r="D4" s="142">
        <v>303</v>
      </c>
      <c r="E4" s="144">
        <v>6</v>
      </c>
      <c r="F4" s="8">
        <v>309</v>
      </c>
      <c r="G4" s="29">
        <v>8.7243452422085546E-2</v>
      </c>
      <c r="H4" s="29">
        <v>6.293266205160479E-2</v>
      </c>
      <c r="I4" s="136">
        <v>8.6593916567181739E-2</v>
      </c>
    </row>
    <row r="5" spans="3:9" x14ac:dyDescent="0.75">
      <c r="C5" s="8" t="s">
        <v>5</v>
      </c>
      <c r="D5" s="142">
        <v>29538</v>
      </c>
      <c r="E5" s="144">
        <v>379</v>
      </c>
      <c r="F5" s="8">
        <v>29917</v>
      </c>
      <c r="G5" s="29">
        <v>8.5049409163153893</v>
      </c>
      <c r="H5" s="29">
        <v>3.9752464862597021</v>
      </c>
      <c r="I5" s="136">
        <v>8.3839165111339042</v>
      </c>
    </row>
    <row r="6" spans="3:9" x14ac:dyDescent="0.75">
      <c r="C6" s="8" t="s">
        <v>6</v>
      </c>
      <c r="D6" s="142">
        <v>84825</v>
      </c>
      <c r="E6" s="144">
        <v>1524</v>
      </c>
      <c r="F6" s="8">
        <v>86349</v>
      </c>
      <c r="G6" s="29">
        <v>24.423847695390783</v>
      </c>
      <c r="H6" s="29">
        <v>15.984896161107615</v>
      </c>
      <c r="I6" s="136">
        <v>24.198375733526138</v>
      </c>
    </row>
    <row r="7" spans="3:9" x14ac:dyDescent="0.75">
      <c r="C7" s="8" t="s">
        <v>7</v>
      </c>
      <c r="D7" s="142">
        <v>82909</v>
      </c>
      <c r="E7" s="144">
        <v>2266</v>
      </c>
      <c r="F7" s="8">
        <v>85175</v>
      </c>
      <c r="G7" s="29">
        <v>23.872169626609541</v>
      </c>
      <c r="H7" s="29">
        <v>23.767568701489406</v>
      </c>
      <c r="I7" s="136">
        <v>23.869374898413287</v>
      </c>
    </row>
    <row r="8" spans="3:9" x14ac:dyDescent="0.75">
      <c r="C8" s="8" t="s">
        <v>8</v>
      </c>
      <c r="D8" s="142">
        <v>68145</v>
      </c>
      <c r="E8" s="144">
        <v>2424</v>
      </c>
      <c r="F8" s="8">
        <v>70569</v>
      </c>
      <c r="G8" s="29">
        <v>19.621138829382904</v>
      </c>
      <c r="H8" s="29">
        <v>25.424795468848334</v>
      </c>
      <c r="I8" s="136">
        <v>19.776200965143847</v>
      </c>
    </row>
    <row r="9" spans="3:9" x14ac:dyDescent="0.75">
      <c r="C9" s="8" t="s">
        <v>9</v>
      </c>
      <c r="D9" s="142">
        <v>53129</v>
      </c>
      <c r="E9" s="144">
        <v>1978</v>
      </c>
      <c r="F9" s="8">
        <v>55107</v>
      </c>
      <c r="G9" s="29">
        <v>15.297549121230968</v>
      </c>
      <c r="H9" s="29">
        <v>20.746800923012376</v>
      </c>
      <c r="I9" s="136">
        <v>15.443142266238461</v>
      </c>
    </row>
    <row r="10" spans="3:9" x14ac:dyDescent="0.75">
      <c r="C10" s="8" t="s">
        <v>10</v>
      </c>
      <c r="D10" s="142">
        <v>25381</v>
      </c>
      <c r="E10" s="144">
        <v>867</v>
      </c>
      <c r="F10" s="8">
        <v>26248</v>
      </c>
      <c r="G10" s="29">
        <v>7.3080068182341691</v>
      </c>
      <c r="H10" s="29">
        <v>9.0937696664568914</v>
      </c>
      <c r="I10" s="136">
        <v>7.3557188416031929</v>
      </c>
    </row>
    <row r="11" spans="3:9" x14ac:dyDescent="0.75">
      <c r="C11" s="8" t="s">
        <v>11</v>
      </c>
      <c r="D11" s="142">
        <v>2850</v>
      </c>
      <c r="E11" s="144">
        <v>68</v>
      </c>
      <c r="F11" s="8">
        <v>2918</v>
      </c>
      <c r="G11" s="29">
        <v>0.82060673070278489</v>
      </c>
      <c r="H11" s="29">
        <v>0.71323683658485426</v>
      </c>
      <c r="I11" s="136">
        <v>0.81773802117487482</v>
      </c>
    </row>
    <row r="12" spans="3:9" x14ac:dyDescent="0.75">
      <c r="C12" s="8" t="s">
        <v>219</v>
      </c>
      <c r="D12" s="142">
        <v>224</v>
      </c>
      <c r="E12" s="144">
        <v>22</v>
      </c>
      <c r="F12" s="8">
        <v>246</v>
      </c>
      <c r="G12" s="29">
        <v>6.4496809711376779E-2</v>
      </c>
      <c r="H12" s="29">
        <v>0.23075309418921752</v>
      </c>
      <c r="I12" s="136">
        <v>6.8938846199115555E-2</v>
      </c>
    </row>
    <row r="13" spans="3:9" x14ac:dyDescent="0.75">
      <c r="C13" s="5" t="s">
        <v>67</v>
      </c>
      <c r="D13" s="164">
        <v>347304</v>
      </c>
      <c r="E13" s="106">
        <v>9534</v>
      </c>
      <c r="F13" s="106">
        <v>356838</v>
      </c>
      <c r="G13" s="52">
        <v>100</v>
      </c>
      <c r="H13" s="52">
        <v>100</v>
      </c>
      <c r="I13" s="137">
        <v>100</v>
      </c>
    </row>
    <row r="14" spans="3:9" x14ac:dyDescent="0.75">
      <c r="C14" s="34" t="s">
        <v>356</v>
      </c>
      <c r="I14" s="3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2:M19"/>
  <sheetViews>
    <sheetView workbookViewId="0">
      <selection activeCell="F17" sqref="F17"/>
    </sheetView>
  </sheetViews>
  <sheetFormatPr defaultColWidth="8.7265625" defaultRowHeight="14.75" x14ac:dyDescent="0.75"/>
  <cols>
    <col min="1" max="1" width="8.7265625" style="21"/>
    <col min="2" max="2" width="23.36328125" style="21" customWidth="1"/>
    <col min="3" max="3" width="12.6328125" style="21" customWidth="1"/>
    <col min="4" max="4" width="11.04296875" style="21" customWidth="1"/>
    <col min="5" max="5" width="11.90625" style="21" customWidth="1"/>
    <col min="6" max="6" width="10.453125" style="21" customWidth="1"/>
    <col min="7" max="7" width="10.58984375" style="21" customWidth="1"/>
    <col min="8" max="16384" width="8.7265625" style="21"/>
  </cols>
  <sheetData>
    <row r="2" spans="2:13" ht="16" x14ac:dyDescent="0.8">
      <c r="B2" s="34" t="s">
        <v>225</v>
      </c>
      <c r="C2" s="83"/>
      <c r="D2" s="87"/>
      <c r="E2" s="87"/>
      <c r="F2" s="87"/>
      <c r="G2" s="87"/>
      <c r="H2" s="107"/>
    </row>
    <row r="3" spans="2:13" x14ac:dyDescent="0.75">
      <c r="B3" s="5" t="s">
        <v>543</v>
      </c>
      <c r="C3" s="5" t="s">
        <v>1</v>
      </c>
      <c r="D3" s="5" t="s">
        <v>0</v>
      </c>
      <c r="E3" s="5" t="s">
        <v>67</v>
      </c>
      <c r="F3" s="5" t="s">
        <v>367</v>
      </c>
      <c r="G3" s="5" t="s">
        <v>366</v>
      </c>
      <c r="H3" s="148" t="s">
        <v>67</v>
      </c>
    </row>
    <row r="4" spans="2:13" ht="15.75" x14ac:dyDescent="0.75">
      <c r="B4" s="344" t="s">
        <v>220</v>
      </c>
      <c r="C4" s="145">
        <v>2449</v>
      </c>
      <c r="D4" s="145">
        <v>2616</v>
      </c>
      <c r="E4" s="145">
        <v>5065</v>
      </c>
      <c r="F4" s="29">
        <v>1.4</v>
      </c>
      <c r="G4" s="29">
        <v>1.5261653345779125</v>
      </c>
      <c r="H4" s="146">
        <v>1.4558906802875564</v>
      </c>
      <c r="K4" s="342"/>
      <c r="L4" s="341"/>
      <c r="M4" s="341"/>
    </row>
    <row r="5" spans="2:13" ht="15.75" x14ac:dyDescent="0.75">
      <c r="B5" s="344" t="s">
        <v>221</v>
      </c>
      <c r="C5" s="145">
        <v>2433</v>
      </c>
      <c r="D5" s="145">
        <v>2668</v>
      </c>
      <c r="E5" s="145">
        <v>5101</v>
      </c>
      <c r="F5" s="29">
        <v>1.4</v>
      </c>
      <c r="G5" s="29">
        <v>1.5565019543783909</v>
      </c>
      <c r="H5" s="146">
        <v>1.4662385706114165</v>
      </c>
      <c r="K5" s="342"/>
      <c r="L5" s="341"/>
      <c r="M5" s="341"/>
    </row>
    <row r="6" spans="2:13" ht="15.75" x14ac:dyDescent="0.75">
      <c r="B6" s="344" t="s">
        <v>222</v>
      </c>
      <c r="C6" s="145">
        <v>8355</v>
      </c>
      <c r="D6" s="145">
        <v>9792</v>
      </c>
      <c r="E6" s="145">
        <v>18147</v>
      </c>
      <c r="F6" s="29">
        <v>4.7339256170251343</v>
      </c>
      <c r="G6" s="29">
        <v>5.71261886704393</v>
      </c>
      <c r="H6" s="146">
        <v>5.2161990474192077</v>
      </c>
      <c r="K6" s="342"/>
      <c r="L6" s="341"/>
      <c r="M6" s="341"/>
    </row>
    <row r="7" spans="2:13" ht="15.75" x14ac:dyDescent="0.75">
      <c r="B7" s="344" t="s">
        <v>223</v>
      </c>
      <c r="C7" s="145">
        <v>41936</v>
      </c>
      <c r="D7" s="145">
        <v>51221</v>
      </c>
      <c r="E7" s="145">
        <v>93157</v>
      </c>
      <c r="F7" s="29">
        <v>23.760850350157515</v>
      </c>
      <c r="G7" s="29">
        <v>29.882153900005836</v>
      </c>
      <c r="H7" s="146">
        <v>26.777178302773525</v>
      </c>
      <c r="K7" s="342"/>
      <c r="L7" s="341"/>
      <c r="M7" s="341"/>
    </row>
    <row r="8" spans="2:13" ht="15.75" x14ac:dyDescent="0.75">
      <c r="B8" s="344" t="s">
        <v>224</v>
      </c>
      <c r="C8" s="145">
        <v>76471</v>
      </c>
      <c r="D8" s="145">
        <v>72620</v>
      </c>
      <c r="E8" s="145">
        <v>149091</v>
      </c>
      <c r="F8" s="29">
        <v>43.328309498447517</v>
      </c>
      <c r="G8" s="29">
        <v>42.366256344437318</v>
      </c>
      <c r="H8" s="146">
        <v>42.854925452073459</v>
      </c>
      <c r="K8" s="342"/>
      <c r="L8" s="341"/>
      <c r="M8" s="341"/>
    </row>
    <row r="9" spans="2:13" ht="15.75" x14ac:dyDescent="0.75">
      <c r="B9" s="344" t="s">
        <v>368</v>
      </c>
      <c r="C9" s="145">
        <v>37470</v>
      </c>
      <c r="D9" s="145">
        <v>28049</v>
      </c>
      <c r="E9" s="145">
        <v>65519</v>
      </c>
      <c r="F9" s="29">
        <v>21.230424041882916</v>
      </c>
      <c r="G9" s="29">
        <v>16.363689399684965</v>
      </c>
      <c r="H9" s="146">
        <v>18.83287294802772</v>
      </c>
      <c r="K9" s="342"/>
      <c r="L9" s="341"/>
      <c r="M9" s="341"/>
    </row>
    <row r="10" spans="2:13" ht="15.75" x14ac:dyDescent="0.75">
      <c r="B10" s="344" t="s">
        <v>369</v>
      </c>
      <c r="C10" s="145">
        <v>7378</v>
      </c>
      <c r="D10" s="145">
        <v>4439</v>
      </c>
      <c r="E10" s="145">
        <v>11817</v>
      </c>
      <c r="F10" s="29">
        <v>4.1803594497201013</v>
      </c>
      <c r="G10" s="29">
        <v>2.58969721719853</v>
      </c>
      <c r="H10" s="146">
        <v>3.3998568541838532</v>
      </c>
      <c r="K10" s="342"/>
      <c r="L10" s="341"/>
      <c r="M10" s="341"/>
    </row>
    <row r="11" spans="2:13" ht="16" x14ac:dyDescent="0.8">
      <c r="B11" s="108" t="s">
        <v>72</v>
      </c>
      <c r="C11" s="147">
        <v>176492</v>
      </c>
      <c r="D11" s="147">
        <v>171405</v>
      </c>
      <c r="E11" s="147">
        <v>347897</v>
      </c>
      <c r="F11" s="52">
        <v>100</v>
      </c>
      <c r="G11" s="52">
        <v>100</v>
      </c>
      <c r="H11" s="95">
        <v>100</v>
      </c>
    </row>
    <row r="12" spans="2:13" ht="16" x14ac:dyDescent="0.8">
      <c r="B12" s="34" t="s">
        <v>356</v>
      </c>
      <c r="C12" s="83"/>
      <c r="D12" s="107"/>
      <c r="E12" s="107"/>
      <c r="F12" s="107"/>
      <c r="G12" s="107"/>
      <c r="H12" s="107"/>
    </row>
    <row r="13" spans="2:13" x14ac:dyDescent="0.75">
      <c r="D13" s="343"/>
      <c r="E13" s="343"/>
    </row>
    <row r="15" spans="2:13" x14ac:dyDescent="0.75">
      <c r="E15" s="185"/>
    </row>
    <row r="19" spans="5:5" x14ac:dyDescent="0.75">
      <c r="E19" s="18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2:F14"/>
  <sheetViews>
    <sheetView topLeftCell="B1" workbookViewId="0">
      <selection activeCell="C2" sqref="C2"/>
    </sheetView>
  </sheetViews>
  <sheetFormatPr defaultRowHeight="14.75" x14ac:dyDescent="0.75"/>
  <cols>
    <col min="3" max="3" width="11.36328125" customWidth="1"/>
    <col min="4" max="4" width="11.81640625" customWidth="1"/>
    <col min="5" max="5" width="15.453125" customWidth="1"/>
    <col min="6" max="6" width="10.26953125" customWidth="1"/>
    <col min="7" max="7" width="12.1796875" customWidth="1"/>
    <col min="8" max="8" width="13.7265625" customWidth="1"/>
  </cols>
  <sheetData>
    <row r="2" spans="3:6" x14ac:dyDescent="0.75">
      <c r="C2" s="34" t="s">
        <v>548</v>
      </c>
    </row>
    <row r="3" spans="3:6" x14ac:dyDescent="0.75">
      <c r="C3" s="69"/>
      <c r="D3" s="5" t="s">
        <v>0</v>
      </c>
      <c r="E3" s="5" t="s">
        <v>1</v>
      </c>
      <c r="F3" s="5" t="s">
        <v>36</v>
      </c>
    </row>
    <row r="4" spans="3:6" x14ac:dyDescent="0.75">
      <c r="C4" s="5" t="s">
        <v>72</v>
      </c>
      <c r="D4" s="149">
        <v>3025.3983197689681</v>
      </c>
      <c r="E4" s="149">
        <v>3113.7566008657618</v>
      </c>
      <c r="F4" s="149">
        <v>3070.2234540682998</v>
      </c>
    </row>
    <row r="5" spans="3:6" x14ac:dyDescent="0.75">
      <c r="C5" s="8" t="s">
        <v>218</v>
      </c>
      <c r="D5" s="150">
        <v>2839.0849673202615</v>
      </c>
      <c r="E5" s="150">
        <v>3046.255319148936</v>
      </c>
      <c r="F5" s="150">
        <v>2938.4421768707484</v>
      </c>
    </row>
    <row r="6" spans="3:6" x14ac:dyDescent="0.75">
      <c r="C6" s="8" t="s">
        <v>5</v>
      </c>
      <c r="D6" s="150">
        <v>2922.9164045572097</v>
      </c>
      <c r="E6" s="150">
        <v>2993.6073235685753</v>
      </c>
      <c r="F6" s="150">
        <v>2959.1211852559077</v>
      </c>
    </row>
    <row r="7" spans="3:6" x14ac:dyDescent="0.75">
      <c r="C7" s="8" t="s">
        <v>6</v>
      </c>
      <c r="D7" s="150">
        <v>2988.0761295597181</v>
      </c>
      <c r="E7" s="150">
        <v>3071.5135905457073</v>
      </c>
      <c r="F7" s="150">
        <v>3030.566790965519</v>
      </c>
    </row>
    <row r="8" spans="3:6" x14ac:dyDescent="0.75">
      <c r="C8" s="8" t="s">
        <v>7</v>
      </c>
      <c r="D8" s="150">
        <v>3045.9252484411536</v>
      </c>
      <c r="E8" s="150">
        <v>3134.5918164381615</v>
      </c>
      <c r="F8" s="150">
        <v>3090.883979492598</v>
      </c>
    </row>
    <row r="9" spans="3:6" x14ac:dyDescent="0.75">
      <c r="C9" s="8" t="s">
        <v>8</v>
      </c>
      <c r="D9" s="150">
        <v>3064.8460995203486</v>
      </c>
      <c r="E9" s="150">
        <v>3161.178758263869</v>
      </c>
      <c r="F9" s="150">
        <v>3113.5776249400201</v>
      </c>
    </row>
    <row r="10" spans="3:6" x14ac:dyDescent="0.75">
      <c r="C10" s="8" t="s">
        <v>9</v>
      </c>
      <c r="D10" s="150">
        <v>3050.5533117007062</v>
      </c>
      <c r="E10" s="150">
        <v>3146.6772968588702</v>
      </c>
      <c r="F10" s="150">
        <v>3099.4527091655882</v>
      </c>
    </row>
    <row r="11" spans="3:6" x14ac:dyDescent="0.75">
      <c r="C11" s="8" t="s">
        <v>10</v>
      </c>
      <c r="D11" s="150">
        <v>3043.5247094172532</v>
      </c>
      <c r="E11" s="150">
        <v>3130.9595338813951</v>
      </c>
      <c r="F11" s="150">
        <v>3087.037217985383</v>
      </c>
    </row>
    <row r="12" spans="3:6" x14ac:dyDescent="0.75">
      <c r="C12" s="8" t="s">
        <v>11</v>
      </c>
      <c r="D12" s="150">
        <v>3027.3739715781599</v>
      </c>
      <c r="E12" s="150">
        <v>3113.2176470588233</v>
      </c>
      <c r="F12" s="150">
        <v>3070.6618464961066</v>
      </c>
    </row>
    <row r="13" spans="3:6" x14ac:dyDescent="0.75">
      <c r="C13" s="8" t="s">
        <v>219</v>
      </c>
      <c r="D13" s="150">
        <v>2830.4285714285716</v>
      </c>
      <c r="E13" s="150">
        <v>3111.676056338028</v>
      </c>
      <c r="F13" s="150">
        <v>2972.0496453900701</v>
      </c>
    </row>
    <row r="14" spans="3:6" x14ac:dyDescent="0.75">
      <c r="C14" s="49" t="s">
        <v>370</v>
      </c>
      <c r="D14" s="2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E10"/>
  <sheetViews>
    <sheetView workbookViewId="0">
      <selection activeCell="E12" sqref="E12"/>
    </sheetView>
  </sheetViews>
  <sheetFormatPr defaultRowHeight="14.75" x14ac:dyDescent="0.75"/>
  <cols>
    <col min="2" max="2" width="16.26953125" customWidth="1"/>
    <col min="3" max="3" width="13.6328125" customWidth="1"/>
    <col min="4" max="4" width="19" customWidth="1"/>
  </cols>
  <sheetData>
    <row r="2" spans="2:5" ht="14.75" customHeight="1" x14ac:dyDescent="0.75">
      <c r="B2" s="362" t="s">
        <v>441</v>
      </c>
      <c r="C2" s="362"/>
      <c r="D2" s="362"/>
      <c r="E2" s="53"/>
    </row>
    <row r="3" spans="2:5" x14ac:dyDescent="0.75">
      <c r="B3" s="95" t="s">
        <v>227</v>
      </c>
      <c r="C3" s="95">
        <v>2024</v>
      </c>
      <c r="D3" s="151">
        <v>2025</v>
      </c>
      <c r="E3" s="2"/>
    </row>
    <row r="4" spans="2:5" x14ac:dyDescent="0.75">
      <c r="B4" s="95">
        <v>1</v>
      </c>
      <c r="C4" s="152">
        <v>33.6</v>
      </c>
      <c r="D4" s="153">
        <v>35.748995342424294</v>
      </c>
      <c r="E4" s="2"/>
    </row>
    <row r="5" spans="2:5" x14ac:dyDescent="0.75">
      <c r="B5" s="95">
        <v>2</v>
      </c>
      <c r="C5" s="153">
        <v>26</v>
      </c>
      <c r="D5" s="153">
        <v>25.883173877221598</v>
      </c>
      <c r="E5" s="2"/>
    </row>
    <row r="6" spans="2:5" x14ac:dyDescent="0.75">
      <c r="B6" s="95">
        <v>3</v>
      </c>
      <c r="C6" s="152">
        <v>17.600000000000001</v>
      </c>
      <c r="D6" s="153">
        <v>17.079739265436977</v>
      </c>
      <c r="E6" s="2"/>
    </row>
    <row r="7" spans="2:5" x14ac:dyDescent="0.75">
      <c r="B7" s="95">
        <v>4</v>
      </c>
      <c r="C7" s="153">
        <v>11</v>
      </c>
      <c r="D7" s="153">
        <v>10.343068843564867</v>
      </c>
      <c r="E7" s="2"/>
    </row>
    <row r="8" spans="2:5" x14ac:dyDescent="0.75">
      <c r="B8" s="95">
        <v>5</v>
      </c>
      <c r="C8" s="153">
        <v>6</v>
      </c>
      <c r="D8" s="153">
        <v>5.6661566313004776</v>
      </c>
    </row>
    <row r="9" spans="2:5" x14ac:dyDescent="0.75">
      <c r="B9" s="48" t="s">
        <v>228</v>
      </c>
      <c r="C9" s="153">
        <v>6.1</v>
      </c>
      <c r="D9" s="153">
        <v>5.2788660400517884</v>
      </c>
    </row>
    <row r="10" spans="2:5" x14ac:dyDescent="0.75">
      <c r="B10" s="109" t="s">
        <v>370</v>
      </c>
      <c r="C10" s="21"/>
      <c r="D10" s="21"/>
    </row>
  </sheetData>
  <mergeCells count="1">
    <mergeCell ref="B2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K11"/>
  <sheetViews>
    <sheetView topLeftCell="A2" workbookViewId="0">
      <selection activeCell="B2" sqref="B2:J2"/>
    </sheetView>
  </sheetViews>
  <sheetFormatPr defaultRowHeight="14.75" x14ac:dyDescent="0.75"/>
  <cols>
    <col min="2" max="2" width="29.81640625" customWidth="1"/>
  </cols>
  <sheetData>
    <row r="2" spans="2:11" ht="14.75" customHeight="1" x14ac:dyDescent="0.75">
      <c r="B2" s="363" t="s">
        <v>547</v>
      </c>
      <c r="C2" s="363"/>
      <c r="D2" s="363"/>
      <c r="E2" s="363"/>
      <c r="F2" s="363"/>
      <c r="G2" s="363"/>
      <c r="H2" s="363"/>
      <c r="I2" s="363"/>
      <c r="J2" s="363"/>
    </row>
    <row r="3" spans="2:11" ht="16" customHeight="1" x14ac:dyDescent="0.75">
      <c r="B3" s="5" t="s">
        <v>21</v>
      </c>
      <c r="C3" s="364" t="s">
        <v>229</v>
      </c>
      <c r="D3" s="365"/>
      <c r="E3" s="365"/>
      <c r="F3" s="365"/>
      <c r="G3" s="365"/>
      <c r="H3" s="365"/>
      <c r="I3" s="366"/>
      <c r="J3" s="345" t="s">
        <v>353</v>
      </c>
      <c r="K3" s="345" t="s">
        <v>236</v>
      </c>
    </row>
    <row r="4" spans="2:11" x14ac:dyDescent="0.75">
      <c r="B4" s="5"/>
      <c r="C4" s="5">
        <v>2019</v>
      </c>
      <c r="D4" s="5">
        <v>2020</v>
      </c>
      <c r="E4" s="5">
        <v>2021</v>
      </c>
      <c r="F4" s="5">
        <v>2022</v>
      </c>
      <c r="G4" s="5">
        <v>2023</v>
      </c>
      <c r="H4" s="5">
        <v>2024</v>
      </c>
      <c r="I4" s="5">
        <v>2025</v>
      </c>
      <c r="J4" s="346"/>
      <c r="K4" s="346"/>
    </row>
    <row r="5" spans="2:11" x14ac:dyDescent="0.75">
      <c r="B5" s="8" t="s">
        <v>230</v>
      </c>
      <c r="C5" s="54">
        <v>3.8</v>
      </c>
      <c r="D5" s="54">
        <v>3.7</v>
      </c>
      <c r="E5" s="54">
        <v>3.5</v>
      </c>
      <c r="F5" s="54">
        <v>3.7</v>
      </c>
      <c r="G5" s="54">
        <v>3.6</v>
      </c>
      <c r="H5" s="54">
        <v>3.6</v>
      </c>
      <c r="I5" s="54">
        <v>3.5</v>
      </c>
      <c r="J5" s="54">
        <v>3.7</v>
      </c>
      <c r="K5" s="54">
        <v>3.6</v>
      </c>
    </row>
    <row r="6" spans="2:11" x14ac:dyDescent="0.75">
      <c r="B6" s="8" t="s">
        <v>231</v>
      </c>
      <c r="C6" s="54">
        <v>110.8</v>
      </c>
      <c r="D6" s="54">
        <v>108.7</v>
      </c>
      <c r="E6" s="54">
        <v>106</v>
      </c>
      <c r="F6" s="54">
        <v>106.6</v>
      </c>
      <c r="G6" s="54">
        <v>104.9</v>
      </c>
      <c r="H6" s="54">
        <v>103.9</v>
      </c>
      <c r="I6" s="54">
        <v>95.66</v>
      </c>
      <c r="J6" s="54">
        <v>117</v>
      </c>
      <c r="K6" s="54">
        <v>105.5</v>
      </c>
    </row>
    <row r="7" spans="2:11" x14ac:dyDescent="0.75">
      <c r="B7" s="8" t="s">
        <v>232</v>
      </c>
      <c r="C7" s="54">
        <v>29.1</v>
      </c>
      <c r="D7" s="54">
        <v>28.8</v>
      </c>
      <c r="E7" s="54">
        <v>28.4</v>
      </c>
      <c r="F7" s="54">
        <v>27.7</v>
      </c>
      <c r="G7" s="54">
        <v>27.5</v>
      </c>
      <c r="H7" s="54">
        <v>27.4</v>
      </c>
      <c r="I7" s="54">
        <v>25.292925100228846</v>
      </c>
      <c r="J7" s="54">
        <v>27</v>
      </c>
      <c r="K7" s="54">
        <v>27.8</v>
      </c>
    </row>
    <row r="8" spans="2:11" x14ac:dyDescent="0.75">
      <c r="B8" s="8" t="s">
        <v>233</v>
      </c>
      <c r="C8" s="54">
        <v>102.8</v>
      </c>
      <c r="D8" s="54">
        <v>102.7</v>
      </c>
      <c r="E8" s="54">
        <v>103.3</v>
      </c>
      <c r="F8" s="54">
        <v>102.4</v>
      </c>
      <c r="G8" s="54">
        <v>102.1</v>
      </c>
      <c r="H8" s="54">
        <v>102.3</v>
      </c>
      <c r="I8" s="54">
        <v>102.7</v>
      </c>
      <c r="J8" s="54" t="s">
        <v>29</v>
      </c>
      <c r="K8" s="54">
        <v>104.7</v>
      </c>
    </row>
    <row r="9" spans="2:11" x14ac:dyDescent="0.75">
      <c r="B9" s="8" t="s">
        <v>234</v>
      </c>
      <c r="C9" s="54">
        <v>3100</v>
      </c>
      <c r="D9" s="54">
        <v>3108</v>
      </c>
      <c r="E9" s="54">
        <v>3112</v>
      </c>
      <c r="F9" s="54">
        <v>3081</v>
      </c>
      <c r="G9" s="54">
        <v>3075</v>
      </c>
      <c r="H9" s="54">
        <v>3084</v>
      </c>
      <c r="I9" s="54">
        <v>3070.2</v>
      </c>
      <c r="J9" s="54" t="s">
        <v>29</v>
      </c>
      <c r="K9" s="54" t="s">
        <v>29</v>
      </c>
    </row>
    <row r="10" spans="2:11" x14ac:dyDescent="0.75">
      <c r="B10" s="8" t="s">
        <v>235</v>
      </c>
      <c r="C10" s="54">
        <v>7.4</v>
      </c>
      <c r="D10" s="54">
        <v>7.1</v>
      </c>
      <c r="E10" s="54">
        <v>6.5</v>
      </c>
      <c r="F10" s="54">
        <v>7.7</v>
      </c>
      <c r="G10" s="54">
        <v>7.8</v>
      </c>
      <c r="H10" s="54">
        <v>7.8</v>
      </c>
      <c r="I10" s="54">
        <v>8.1</v>
      </c>
      <c r="J10" s="54" t="s">
        <v>29</v>
      </c>
      <c r="K10" s="54" t="s">
        <v>29</v>
      </c>
    </row>
    <row r="11" spans="2:11" x14ac:dyDescent="0.75">
      <c r="B11" s="49" t="s">
        <v>370</v>
      </c>
    </row>
  </sheetData>
  <mergeCells count="4">
    <mergeCell ref="B2:J2"/>
    <mergeCell ref="J3:J4"/>
    <mergeCell ref="K3:K4"/>
    <mergeCell ref="C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7"/>
  <sheetViews>
    <sheetView workbookViewId="0">
      <selection activeCell="D15" sqref="D15"/>
    </sheetView>
  </sheetViews>
  <sheetFormatPr defaultRowHeight="14.75" x14ac:dyDescent="0.75"/>
  <cols>
    <col min="2" max="2" width="31.36328125" customWidth="1"/>
    <col min="10" max="10" width="8.7265625" customWidth="1"/>
  </cols>
  <sheetData>
    <row r="3" spans="2:12" x14ac:dyDescent="0.75">
      <c r="B3" s="13" t="s">
        <v>535</v>
      </c>
    </row>
    <row r="4" spans="2:12" x14ac:dyDescent="0.75">
      <c r="B4" s="1"/>
      <c r="C4" s="5">
        <v>2019</v>
      </c>
      <c r="D4" s="5">
        <v>2020</v>
      </c>
      <c r="E4" s="5">
        <v>2021</v>
      </c>
      <c r="F4" s="5">
        <v>2022</v>
      </c>
      <c r="G4" s="5">
        <v>2023</v>
      </c>
      <c r="H4" s="5">
        <v>2024</v>
      </c>
      <c r="I4" s="5">
        <v>2025</v>
      </c>
    </row>
    <row r="5" spans="2:12" x14ac:dyDescent="0.75">
      <c r="B5" s="8" t="s">
        <v>197</v>
      </c>
      <c r="C5" s="8">
        <v>78</v>
      </c>
      <c r="D5" s="8">
        <v>72.3</v>
      </c>
      <c r="E5" s="8">
        <v>93.7</v>
      </c>
      <c r="F5" s="8">
        <v>95.9</v>
      </c>
      <c r="G5" s="29">
        <v>98.5</v>
      </c>
      <c r="H5" s="29">
        <v>99.1</v>
      </c>
      <c r="I5" s="29">
        <v>99.068765097887564</v>
      </c>
    </row>
    <row r="6" spans="2:12" x14ac:dyDescent="0.75">
      <c r="B6" s="8" t="s">
        <v>226</v>
      </c>
      <c r="C6" s="8">
        <v>68.599999999999994</v>
      </c>
      <c r="D6" s="8">
        <v>62</v>
      </c>
      <c r="E6" s="8">
        <v>68</v>
      </c>
      <c r="F6" s="8">
        <v>94.8</v>
      </c>
      <c r="G6" s="8">
        <v>97.7</v>
      </c>
      <c r="H6" s="8">
        <v>96.3</v>
      </c>
      <c r="I6" s="29">
        <v>89.9</v>
      </c>
    </row>
    <row r="7" spans="2:12" x14ac:dyDescent="0.75">
      <c r="B7" s="3" t="s">
        <v>349</v>
      </c>
      <c r="L7" s="4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F12"/>
  <sheetViews>
    <sheetView workbookViewId="0">
      <selection activeCell="H15" sqref="H15"/>
    </sheetView>
  </sheetViews>
  <sheetFormatPr defaultRowHeight="14.75" x14ac:dyDescent="0.75"/>
  <cols>
    <col min="2" max="2" width="11.36328125" customWidth="1"/>
    <col min="3" max="3" width="14.453125" customWidth="1"/>
    <col min="4" max="4" width="13.81640625" customWidth="1"/>
    <col min="5" max="5" width="13.54296875" customWidth="1"/>
    <col min="6" max="6" width="14.7265625" customWidth="1"/>
  </cols>
  <sheetData>
    <row r="2" spans="2:6" x14ac:dyDescent="0.75">
      <c r="B2" s="58" t="s">
        <v>546</v>
      </c>
    </row>
    <row r="3" spans="2:6" ht="16" customHeight="1" x14ac:dyDescent="0.75">
      <c r="B3" s="345" t="s">
        <v>237</v>
      </c>
      <c r="C3" s="347" t="s">
        <v>238</v>
      </c>
      <c r="D3" s="348"/>
      <c r="E3" s="347" t="s">
        <v>239</v>
      </c>
      <c r="F3" s="348"/>
    </row>
    <row r="4" spans="2:6" ht="29" x14ac:dyDescent="0.75">
      <c r="B4" s="346"/>
      <c r="C4" s="8" t="s">
        <v>240</v>
      </c>
      <c r="D4" s="8" t="s">
        <v>241</v>
      </c>
      <c r="E4" s="8" t="s">
        <v>242</v>
      </c>
      <c r="F4" s="8" t="s">
        <v>241</v>
      </c>
    </row>
    <row r="5" spans="2:6" x14ac:dyDescent="0.75">
      <c r="B5" s="8">
        <v>2025</v>
      </c>
      <c r="C5" s="132">
        <v>356838</v>
      </c>
      <c r="D5" s="8">
        <v>25.3</v>
      </c>
      <c r="E5" s="132">
        <v>384110</v>
      </c>
      <c r="F5" s="8">
        <v>27.2</v>
      </c>
    </row>
    <row r="6" spans="2:6" x14ac:dyDescent="0.75">
      <c r="B6" s="8">
        <v>2024</v>
      </c>
      <c r="C6" s="132">
        <v>341029</v>
      </c>
      <c r="D6" s="8">
        <v>24.7</v>
      </c>
      <c r="E6" s="132">
        <v>377548</v>
      </c>
      <c r="F6" s="8">
        <v>27.4</v>
      </c>
    </row>
    <row r="7" spans="2:6" x14ac:dyDescent="0.75">
      <c r="B7" s="8">
        <v>2023</v>
      </c>
      <c r="C7" s="132">
        <v>334018</v>
      </c>
      <c r="D7" s="8">
        <v>24.7</v>
      </c>
      <c r="E7" s="132">
        <v>370964</v>
      </c>
      <c r="F7" s="8">
        <v>27.5</v>
      </c>
    </row>
    <row r="8" spans="2:6" x14ac:dyDescent="0.75">
      <c r="B8" s="8">
        <v>2022</v>
      </c>
      <c r="C8" s="132">
        <v>341122</v>
      </c>
      <c r="D8" s="8">
        <v>25.8</v>
      </c>
      <c r="E8" s="132">
        <v>367312</v>
      </c>
      <c r="F8" s="8">
        <v>27.7</v>
      </c>
    </row>
    <row r="9" spans="2:6" x14ac:dyDescent="0.75">
      <c r="B9" s="8">
        <v>2021</v>
      </c>
      <c r="C9" s="132">
        <v>310249</v>
      </c>
      <c r="D9" s="8">
        <v>23.9</v>
      </c>
      <c r="E9" s="132">
        <v>368251</v>
      </c>
      <c r="F9" s="8">
        <v>28.4</v>
      </c>
    </row>
    <row r="10" spans="2:6" x14ac:dyDescent="0.75">
      <c r="B10" s="8">
        <v>2020</v>
      </c>
      <c r="C10" s="132">
        <v>312678</v>
      </c>
      <c r="D10" s="8">
        <v>24.7</v>
      </c>
      <c r="E10" s="132">
        <v>364342</v>
      </c>
      <c r="F10" s="8">
        <v>28.8</v>
      </c>
    </row>
    <row r="11" spans="2:6" x14ac:dyDescent="0.75">
      <c r="B11" s="8">
        <v>2019</v>
      </c>
      <c r="C11" s="132">
        <v>313398</v>
      </c>
      <c r="D11" s="8">
        <v>25.3</v>
      </c>
      <c r="E11" s="132">
        <v>360388</v>
      </c>
      <c r="F11" s="8">
        <v>28.4</v>
      </c>
    </row>
    <row r="12" spans="2:6" x14ac:dyDescent="0.75">
      <c r="B12" s="49" t="s">
        <v>370</v>
      </c>
    </row>
  </sheetData>
  <mergeCells count="3">
    <mergeCell ref="B3:B4"/>
    <mergeCell ref="C3:D3"/>
    <mergeCell ref="E3:F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C11"/>
  <sheetViews>
    <sheetView workbookViewId="0">
      <selection activeCell="D12" sqref="D12"/>
    </sheetView>
  </sheetViews>
  <sheetFormatPr defaultRowHeight="14.75" x14ac:dyDescent="0.75"/>
  <cols>
    <col min="2" max="2" width="16" customWidth="1"/>
    <col min="3" max="3" width="20.90625" customWidth="1"/>
  </cols>
  <sheetData>
    <row r="2" spans="2:3" x14ac:dyDescent="0.75">
      <c r="B2" s="34" t="s">
        <v>243</v>
      </c>
    </row>
    <row r="3" spans="2:3" x14ac:dyDescent="0.75">
      <c r="B3" s="5" t="s">
        <v>69</v>
      </c>
      <c r="C3" s="5" t="s">
        <v>244</v>
      </c>
    </row>
    <row r="4" spans="2:3" x14ac:dyDescent="0.75">
      <c r="B4" s="8" t="s">
        <v>5</v>
      </c>
      <c r="C4" s="29">
        <v>41.888153117403519</v>
      </c>
    </row>
    <row r="5" spans="2:3" x14ac:dyDescent="0.75">
      <c r="B5" s="8" t="s">
        <v>6</v>
      </c>
      <c r="C5" s="29">
        <v>132.55609175597485</v>
      </c>
    </row>
    <row r="6" spans="2:3" x14ac:dyDescent="0.75">
      <c r="B6" s="8" t="s">
        <v>7</v>
      </c>
      <c r="C6" s="29">
        <v>166.27935469226506</v>
      </c>
    </row>
    <row r="7" spans="2:3" x14ac:dyDescent="0.75">
      <c r="B7" s="8" t="s">
        <v>8</v>
      </c>
      <c r="C7" s="29">
        <v>153.63957509871582</v>
      </c>
    </row>
    <row r="8" spans="2:3" x14ac:dyDescent="0.75">
      <c r="B8" s="8" t="s">
        <v>9</v>
      </c>
      <c r="C8" s="12">
        <v>126.75406783675666</v>
      </c>
    </row>
    <row r="9" spans="2:3" x14ac:dyDescent="0.75">
      <c r="B9" s="8" t="s">
        <v>10</v>
      </c>
      <c r="C9" s="29">
        <v>67.411474772606468</v>
      </c>
    </row>
    <row r="10" spans="2:3" x14ac:dyDescent="0.75">
      <c r="B10" s="8" t="s">
        <v>11</v>
      </c>
      <c r="C10" s="29">
        <v>9.5847006682379075</v>
      </c>
    </row>
    <row r="11" spans="2:3" x14ac:dyDescent="0.75">
      <c r="B11" s="49" t="s">
        <v>370</v>
      </c>
      <c r="C11" s="2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F10"/>
  <sheetViews>
    <sheetView zoomScale="99" zoomScaleNormal="99" workbookViewId="0">
      <selection activeCell="E14" sqref="E14"/>
    </sheetView>
  </sheetViews>
  <sheetFormatPr defaultRowHeight="14.75" x14ac:dyDescent="0.75"/>
  <cols>
    <col min="2" max="2" width="42.08984375" customWidth="1"/>
    <col min="3" max="3" width="12.54296875" customWidth="1"/>
    <col min="4" max="4" width="10.453125" customWidth="1"/>
    <col min="5" max="5" width="11.1796875" customWidth="1"/>
  </cols>
  <sheetData>
    <row r="3" spans="2:6" x14ac:dyDescent="0.75">
      <c r="B3" s="34" t="s">
        <v>545</v>
      </c>
      <c r="C3" s="34"/>
      <c r="D3" s="34"/>
      <c r="E3" s="34"/>
    </row>
    <row r="4" spans="2:6" x14ac:dyDescent="0.75">
      <c r="B4" s="5" t="s">
        <v>245</v>
      </c>
      <c r="C4" s="5">
        <v>2022</v>
      </c>
      <c r="D4" s="5">
        <v>2023</v>
      </c>
      <c r="E4" s="5">
        <v>2024</v>
      </c>
      <c r="F4" s="5">
        <v>2025</v>
      </c>
    </row>
    <row r="5" spans="2:6" ht="29" x14ac:dyDescent="0.75">
      <c r="B5" s="8" t="s">
        <v>246</v>
      </c>
      <c r="C5" s="154">
        <v>25567</v>
      </c>
      <c r="D5" s="154">
        <v>32853</v>
      </c>
      <c r="E5" s="154">
        <v>36021</v>
      </c>
      <c r="F5" s="154">
        <v>39355</v>
      </c>
    </row>
    <row r="6" spans="2:6" ht="29" x14ac:dyDescent="0.75">
      <c r="B6" s="8" t="s">
        <v>247</v>
      </c>
      <c r="C6" s="154">
        <v>1115</v>
      </c>
      <c r="D6" s="154">
        <v>1337</v>
      </c>
      <c r="E6" s="154">
        <v>1880</v>
      </c>
      <c r="F6" s="154">
        <v>3195</v>
      </c>
    </row>
    <row r="7" spans="2:6" ht="29" x14ac:dyDescent="0.75">
      <c r="B7" s="8" t="s">
        <v>248</v>
      </c>
      <c r="C7" s="154">
        <v>328</v>
      </c>
      <c r="D7" s="154">
        <v>652</v>
      </c>
      <c r="E7" s="154">
        <v>2803</v>
      </c>
      <c r="F7" s="154">
        <v>14517</v>
      </c>
    </row>
    <row r="8" spans="2:6" x14ac:dyDescent="0.75">
      <c r="B8" s="8" t="s">
        <v>186</v>
      </c>
      <c r="C8" s="154">
        <v>27010</v>
      </c>
      <c r="D8" s="154">
        <v>34842</v>
      </c>
      <c r="E8" s="154">
        <v>40704</v>
      </c>
      <c r="F8" s="154">
        <v>57067</v>
      </c>
    </row>
    <row r="9" spans="2:6" x14ac:dyDescent="0.75">
      <c r="B9" s="49" t="s">
        <v>370</v>
      </c>
    </row>
    <row r="10" spans="2:6" x14ac:dyDescent="0.75">
      <c r="F10" s="18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16"/>
  <sheetViews>
    <sheetView workbookViewId="0">
      <selection activeCell="B2" sqref="B2"/>
    </sheetView>
  </sheetViews>
  <sheetFormatPr defaultRowHeight="14.75" x14ac:dyDescent="0.75"/>
  <cols>
    <col min="2" max="2" width="48.08984375" customWidth="1"/>
    <col min="3" max="3" width="10.08984375" customWidth="1"/>
    <col min="4" max="4" width="9.54296875" customWidth="1"/>
    <col min="5" max="5" width="9.76953125" customWidth="1"/>
    <col min="6" max="6" width="9.7265625" customWidth="1"/>
    <col min="7" max="7" width="10.08984375" customWidth="1"/>
    <col min="8" max="8" width="10.1796875" customWidth="1"/>
    <col min="9" max="9" width="10.04296875" customWidth="1"/>
  </cols>
  <sheetData>
    <row r="2" spans="2:9" x14ac:dyDescent="0.75">
      <c r="B2" s="34" t="s">
        <v>556</v>
      </c>
    </row>
    <row r="3" spans="2:9" x14ac:dyDescent="0.75">
      <c r="B3" s="5" t="s">
        <v>21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  <c r="I3" s="5">
        <v>2025</v>
      </c>
    </row>
    <row r="4" spans="2:9" x14ac:dyDescent="0.75">
      <c r="B4" s="8" t="s">
        <v>23</v>
      </c>
      <c r="C4" s="154">
        <v>23791</v>
      </c>
      <c r="D4" s="154">
        <v>22634</v>
      </c>
      <c r="E4" s="154">
        <v>19797</v>
      </c>
      <c r="F4" s="154">
        <v>25536</v>
      </c>
      <c r="G4" s="154">
        <v>32853</v>
      </c>
      <c r="H4" s="154">
        <v>36021</v>
      </c>
      <c r="I4" s="154">
        <v>39355</v>
      </c>
    </row>
    <row r="5" spans="2:9" x14ac:dyDescent="0.75">
      <c r="B5" s="8" t="s">
        <v>1</v>
      </c>
      <c r="C5" s="154">
        <v>13188</v>
      </c>
      <c r="D5" s="154">
        <v>12659</v>
      </c>
      <c r="E5" s="154">
        <v>10792</v>
      </c>
      <c r="F5" s="154">
        <v>14041</v>
      </c>
      <c r="G5" s="154">
        <v>17996</v>
      </c>
      <c r="H5" s="154">
        <v>19843</v>
      </c>
      <c r="I5" s="154">
        <v>22051</v>
      </c>
    </row>
    <row r="6" spans="2:9" x14ac:dyDescent="0.75">
      <c r="B6" s="8" t="s">
        <v>0</v>
      </c>
      <c r="C6" s="154">
        <v>10603</v>
      </c>
      <c r="D6" s="154">
        <v>9975</v>
      </c>
      <c r="E6" s="154">
        <v>9005</v>
      </c>
      <c r="F6" s="154">
        <v>11495</v>
      </c>
      <c r="G6" s="154">
        <v>14857</v>
      </c>
      <c r="H6" s="154">
        <v>16178</v>
      </c>
      <c r="I6" s="154">
        <v>17304</v>
      </c>
    </row>
    <row r="7" spans="2:9" x14ac:dyDescent="0.75">
      <c r="B7" s="8" t="s">
        <v>346</v>
      </c>
      <c r="C7" s="154">
        <v>75712</v>
      </c>
      <c r="D7" s="154">
        <v>75624</v>
      </c>
      <c r="E7" s="154">
        <v>75653</v>
      </c>
      <c r="F7" s="154">
        <v>82241</v>
      </c>
      <c r="G7" s="154">
        <v>78561</v>
      </c>
      <c r="H7" s="154">
        <v>78121</v>
      </c>
      <c r="I7" s="154">
        <v>77876</v>
      </c>
    </row>
    <row r="8" spans="2:9" x14ac:dyDescent="0.75">
      <c r="B8" s="8" t="s">
        <v>1</v>
      </c>
      <c r="C8" s="154">
        <v>38760</v>
      </c>
      <c r="D8" s="154">
        <v>38803</v>
      </c>
      <c r="E8" s="154">
        <v>38774</v>
      </c>
      <c r="F8" s="154">
        <v>39291</v>
      </c>
      <c r="G8" s="154">
        <v>38213</v>
      </c>
      <c r="H8" s="154">
        <v>38200</v>
      </c>
      <c r="I8" s="154">
        <v>38262</v>
      </c>
    </row>
    <row r="9" spans="2:9" x14ac:dyDescent="0.75">
      <c r="B9" s="8" t="s">
        <v>0</v>
      </c>
      <c r="C9" s="154">
        <v>36952</v>
      </c>
      <c r="D9" s="154">
        <v>36821</v>
      </c>
      <c r="E9" s="154">
        <v>36879</v>
      </c>
      <c r="F9" s="154">
        <v>42950</v>
      </c>
      <c r="G9" s="154">
        <v>40348</v>
      </c>
      <c r="H9" s="154">
        <v>39921</v>
      </c>
      <c r="I9" s="154">
        <v>39614</v>
      </c>
    </row>
    <row r="10" spans="2:9" x14ac:dyDescent="0.75">
      <c r="B10" s="8" t="s">
        <v>75</v>
      </c>
      <c r="C10" s="8">
        <v>31.4</v>
      </c>
      <c r="D10" s="8">
        <v>29.9</v>
      </c>
      <c r="E10" s="8">
        <v>26.2</v>
      </c>
      <c r="F10" s="8">
        <v>31.1</v>
      </c>
      <c r="G10" s="8">
        <v>41.8</v>
      </c>
      <c r="H10" s="8">
        <v>46.1</v>
      </c>
      <c r="I10" s="29">
        <v>50.5</v>
      </c>
    </row>
    <row r="11" spans="2:9" x14ac:dyDescent="0.75">
      <c r="B11" s="8" t="s">
        <v>1</v>
      </c>
      <c r="C11" s="8">
        <v>34</v>
      </c>
      <c r="D11" s="8">
        <v>32.6</v>
      </c>
      <c r="E11" s="8">
        <v>27.8</v>
      </c>
      <c r="F11" s="8">
        <v>35.700000000000003</v>
      </c>
      <c r="G11" s="8">
        <v>47.1</v>
      </c>
      <c r="H11" s="8">
        <v>51.9</v>
      </c>
      <c r="I11" s="29">
        <v>57.6</v>
      </c>
    </row>
    <row r="12" spans="2:9" x14ac:dyDescent="0.75">
      <c r="B12" s="8" t="s">
        <v>0</v>
      </c>
      <c r="C12" s="8">
        <v>28.7</v>
      </c>
      <c r="D12" s="8">
        <v>27.1</v>
      </c>
      <c r="E12" s="8">
        <v>24.4</v>
      </c>
      <c r="F12" s="8">
        <v>26.8</v>
      </c>
      <c r="G12" s="8">
        <v>36.799999999999997</v>
      </c>
      <c r="H12" s="8">
        <v>40.5</v>
      </c>
      <c r="I12" s="29">
        <v>43.6</v>
      </c>
    </row>
    <row r="13" spans="2:9" x14ac:dyDescent="0.75">
      <c r="B13" s="8" t="s">
        <v>76</v>
      </c>
      <c r="C13" s="8">
        <v>5.9</v>
      </c>
      <c r="D13" s="8">
        <v>6</v>
      </c>
      <c r="E13" s="8">
        <v>5.8</v>
      </c>
      <c r="F13" s="8">
        <v>5.8</v>
      </c>
      <c r="G13" s="8">
        <v>5.8</v>
      </c>
      <c r="H13" s="8">
        <v>5.7</v>
      </c>
      <c r="I13" s="8">
        <v>5.5</v>
      </c>
    </row>
    <row r="14" spans="2:9" x14ac:dyDescent="0.75">
      <c r="B14" s="8" t="s">
        <v>77</v>
      </c>
      <c r="C14" s="8">
        <v>38.5</v>
      </c>
      <c r="D14" s="8">
        <v>37.1</v>
      </c>
      <c r="E14" s="8">
        <v>39.799999999999997</v>
      </c>
      <c r="F14" s="8">
        <v>43.9</v>
      </c>
      <c r="G14" s="8">
        <v>37.9</v>
      </c>
      <c r="H14" s="8">
        <v>39.4</v>
      </c>
      <c r="I14" s="29">
        <v>32.700000000000003</v>
      </c>
    </row>
    <row r="15" spans="2:9" x14ac:dyDescent="0.75">
      <c r="B15" s="8" t="s">
        <v>371</v>
      </c>
      <c r="C15" s="8">
        <v>124</v>
      </c>
      <c r="D15" s="8">
        <v>124.1</v>
      </c>
      <c r="E15" s="8">
        <v>119.8</v>
      </c>
      <c r="F15" s="8">
        <v>122.1</v>
      </c>
      <c r="G15" s="8">
        <v>121.1</v>
      </c>
      <c r="H15" s="8">
        <v>122.7</v>
      </c>
      <c r="I15" s="8">
        <v>127.4</v>
      </c>
    </row>
    <row r="16" spans="2:9" x14ac:dyDescent="0.75">
      <c r="B16" s="49" t="s">
        <v>370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5"/>
  <sheetViews>
    <sheetView zoomScale="99" zoomScaleNormal="99" workbookViewId="0">
      <selection activeCell="M16" sqref="M16"/>
    </sheetView>
  </sheetViews>
  <sheetFormatPr defaultRowHeight="14.75" x14ac:dyDescent="0.75"/>
  <cols>
    <col min="2" max="2" width="31.08984375" customWidth="1"/>
  </cols>
  <sheetData>
    <row r="2" spans="2:9" x14ac:dyDescent="0.75">
      <c r="B2" s="20" t="s">
        <v>372</v>
      </c>
    </row>
    <row r="3" spans="2:9" s="2" customFormat="1" x14ac:dyDescent="0.75">
      <c r="B3" s="5" t="s">
        <v>21</v>
      </c>
      <c r="C3" s="7">
        <v>2019</v>
      </c>
      <c r="D3" s="7">
        <v>2020</v>
      </c>
      <c r="E3" s="7">
        <v>2021</v>
      </c>
      <c r="F3" s="56">
        <v>2022</v>
      </c>
      <c r="G3" s="7">
        <v>2023</v>
      </c>
      <c r="H3" s="27">
        <v>2024</v>
      </c>
      <c r="I3" s="27">
        <v>2025</v>
      </c>
    </row>
    <row r="4" spans="2:9" x14ac:dyDescent="0.75">
      <c r="B4" s="28" t="s">
        <v>136</v>
      </c>
      <c r="C4" s="24">
        <v>31.423024091293321</v>
      </c>
      <c r="D4" s="24">
        <v>29.929651962339999</v>
      </c>
      <c r="E4" s="24">
        <v>26.168162531558565</v>
      </c>
      <c r="F4" s="24">
        <v>31.087522190608208</v>
      </c>
      <c r="G4" s="24">
        <v>41.818459540993622</v>
      </c>
      <c r="H4" s="57">
        <v>46.10983102918587</v>
      </c>
      <c r="I4" s="57">
        <v>50.5</v>
      </c>
    </row>
    <row r="5" spans="2:9" x14ac:dyDescent="0.75">
      <c r="B5" s="49" t="s">
        <v>370</v>
      </c>
    </row>
  </sheetData>
  <hyperlinks>
    <hyperlink ref="F3" location="_ftn1" display="_ftn1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10"/>
  <sheetViews>
    <sheetView workbookViewId="0">
      <selection activeCell="B16" sqref="B16"/>
    </sheetView>
  </sheetViews>
  <sheetFormatPr defaultColWidth="8.7265625" defaultRowHeight="14.75" x14ac:dyDescent="0.75"/>
  <cols>
    <col min="1" max="1" width="8.7265625" style="21"/>
    <col min="2" max="2" width="46.54296875" style="21" customWidth="1"/>
    <col min="3" max="7" width="8.7265625" style="21"/>
    <col min="8" max="8" width="9.1796875" style="21" bestFit="1" customWidth="1"/>
    <col min="9" max="16384" width="8.7265625" style="21"/>
  </cols>
  <sheetData>
    <row r="2" spans="2:9" x14ac:dyDescent="0.75">
      <c r="B2" s="34" t="s">
        <v>373</v>
      </c>
    </row>
    <row r="3" spans="2:9" ht="15.5" x14ac:dyDescent="0.75">
      <c r="B3" s="35"/>
      <c r="C3" s="36">
        <v>2019</v>
      </c>
      <c r="D3" s="36">
        <v>2020</v>
      </c>
      <c r="E3" s="36">
        <v>2021</v>
      </c>
      <c r="F3" s="19">
        <v>2022</v>
      </c>
      <c r="G3" s="36">
        <v>2023</v>
      </c>
      <c r="H3" s="36">
        <v>2024</v>
      </c>
      <c r="I3" s="36">
        <v>2025</v>
      </c>
    </row>
    <row r="4" spans="2:9" x14ac:dyDescent="0.75">
      <c r="B4" s="28" t="s">
        <v>132</v>
      </c>
      <c r="C4" s="28">
        <v>21.6</v>
      </c>
      <c r="D4" s="28">
        <v>18.600000000000001</v>
      </c>
      <c r="E4" s="28">
        <v>17.8</v>
      </c>
      <c r="F4" s="28">
        <v>29.5</v>
      </c>
      <c r="G4" s="28">
        <v>40.6</v>
      </c>
      <c r="H4" s="24">
        <v>44.9</v>
      </c>
      <c r="I4" s="24">
        <v>45.4</v>
      </c>
    </row>
    <row r="5" spans="2:9" x14ac:dyDescent="0.75">
      <c r="B5" s="28" t="s">
        <v>134</v>
      </c>
      <c r="C5" s="28">
        <v>9.9</v>
      </c>
      <c r="D5" s="28">
        <v>11.4</v>
      </c>
      <c r="E5" s="28">
        <v>8.4</v>
      </c>
      <c r="F5" s="28">
        <v>1.6</v>
      </c>
      <c r="G5" s="28">
        <v>0.9</v>
      </c>
      <c r="H5" s="24">
        <v>1.2</v>
      </c>
      <c r="I5" s="24">
        <v>5.0999999999999996</v>
      </c>
    </row>
    <row r="6" spans="2:9" x14ac:dyDescent="0.75">
      <c r="B6" s="28" t="s">
        <v>133</v>
      </c>
      <c r="C6" s="28">
        <v>68.599999999999994</v>
      </c>
      <c r="D6" s="28">
        <v>70.099999999999994</v>
      </c>
      <c r="E6" s="28">
        <v>73.8</v>
      </c>
      <c r="F6" s="28">
        <v>68.900000000000006</v>
      </c>
      <c r="G6" s="28">
        <v>58.5</v>
      </c>
      <c r="H6" s="24">
        <v>53.9</v>
      </c>
      <c r="I6" s="24">
        <v>49.5</v>
      </c>
    </row>
    <row r="7" spans="2:9" x14ac:dyDescent="0.75">
      <c r="B7" s="49" t="s">
        <v>370</v>
      </c>
    </row>
    <row r="10" spans="2:9" x14ac:dyDescent="0.75">
      <c r="B10"/>
    </row>
  </sheetData>
  <hyperlinks>
    <hyperlink ref="F3" location="_ftn1" display="_ftn1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C2:J10"/>
  <sheetViews>
    <sheetView topLeftCell="C1" workbookViewId="0">
      <selection activeCell="J9" sqref="J9"/>
    </sheetView>
  </sheetViews>
  <sheetFormatPr defaultRowHeight="14.75" x14ac:dyDescent="0.75"/>
  <cols>
    <col min="3" max="3" width="32.36328125" customWidth="1"/>
    <col min="9" max="9" width="11.1796875" bestFit="1" customWidth="1"/>
    <col min="10" max="10" width="9.36328125" bestFit="1" customWidth="1"/>
  </cols>
  <sheetData>
    <row r="2" spans="3:10" x14ac:dyDescent="0.75">
      <c r="C2" s="34" t="s">
        <v>374</v>
      </c>
      <c r="D2" s="34"/>
      <c r="E2" s="34"/>
      <c r="F2" s="34"/>
      <c r="G2" s="34"/>
      <c r="H2" s="34"/>
      <c r="I2" s="34"/>
    </row>
    <row r="3" spans="3:10" x14ac:dyDescent="0.75">
      <c r="C3" s="1"/>
      <c r="D3" s="18">
        <v>2019</v>
      </c>
      <c r="E3" s="18">
        <v>2020</v>
      </c>
      <c r="F3" s="18">
        <v>2021</v>
      </c>
      <c r="G3" s="18">
        <v>2022</v>
      </c>
      <c r="H3" s="18">
        <v>2023</v>
      </c>
      <c r="I3" s="18">
        <v>2024</v>
      </c>
      <c r="J3" s="18">
        <v>2025</v>
      </c>
    </row>
    <row r="4" spans="3:10" x14ac:dyDescent="0.75">
      <c r="C4" s="28" t="s">
        <v>375</v>
      </c>
      <c r="D4" s="28">
        <v>68.599999999999994</v>
      </c>
      <c r="E4" s="28">
        <v>62</v>
      </c>
      <c r="F4" s="28">
        <v>68</v>
      </c>
      <c r="G4" s="28">
        <v>94.8</v>
      </c>
      <c r="H4" s="28">
        <v>97.7</v>
      </c>
      <c r="I4" s="24">
        <v>96.337664140362605</v>
      </c>
      <c r="J4" s="24">
        <v>89.9</v>
      </c>
    </row>
    <row r="5" spans="3:10" x14ac:dyDescent="0.75">
      <c r="C5" s="28" t="s">
        <v>376</v>
      </c>
      <c r="D5" s="28">
        <v>31.4</v>
      </c>
      <c r="E5" s="28">
        <v>38</v>
      </c>
      <c r="F5" s="28">
        <v>32</v>
      </c>
      <c r="G5" s="28">
        <v>5.2000000000000028</v>
      </c>
      <c r="H5" s="28">
        <v>2.2999999999999972</v>
      </c>
      <c r="I5" s="28">
        <v>3.7</v>
      </c>
      <c r="J5" s="24">
        <v>10.147188785616001</v>
      </c>
    </row>
    <row r="6" spans="3:10" x14ac:dyDescent="0.75">
      <c r="C6" s="49" t="s">
        <v>370</v>
      </c>
      <c r="D6" s="34"/>
      <c r="E6" s="34"/>
      <c r="F6" s="34"/>
      <c r="G6" s="34"/>
      <c r="H6" s="34"/>
      <c r="I6" s="34"/>
    </row>
    <row r="10" spans="3:10" x14ac:dyDescent="0.75">
      <c r="C10" s="5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G12"/>
  <sheetViews>
    <sheetView workbookViewId="0">
      <selection activeCell="B2" sqref="B2"/>
    </sheetView>
  </sheetViews>
  <sheetFormatPr defaultRowHeight="14.75" x14ac:dyDescent="0.75"/>
  <cols>
    <col min="2" max="2" width="17.6328125" customWidth="1"/>
    <col min="3" max="3" width="15.54296875" customWidth="1"/>
    <col min="4" max="4" width="13.54296875" customWidth="1"/>
    <col min="5" max="5" width="11.7265625" customWidth="1"/>
    <col min="6" max="6" width="11.54296875" customWidth="1"/>
    <col min="7" max="7" width="11.1796875" customWidth="1"/>
  </cols>
  <sheetData>
    <row r="2" spans="2:7" ht="15.75" x14ac:dyDescent="0.75">
      <c r="B2" s="40" t="s">
        <v>557</v>
      </c>
      <c r="C2" s="111"/>
      <c r="D2" s="111"/>
      <c r="E2" s="111"/>
      <c r="F2" s="111"/>
      <c r="G2" s="111"/>
    </row>
    <row r="3" spans="2:7" ht="22.25" customHeight="1" x14ac:dyDescent="0.75">
      <c r="B3" s="367" t="s">
        <v>249</v>
      </c>
      <c r="C3" s="367" t="s">
        <v>250</v>
      </c>
      <c r="D3" s="367" t="s">
        <v>251</v>
      </c>
      <c r="E3" s="367"/>
      <c r="F3" s="367"/>
      <c r="G3" s="367" t="s">
        <v>78</v>
      </c>
    </row>
    <row r="4" spans="2:7" ht="16" customHeight="1" x14ac:dyDescent="0.75">
      <c r="B4" s="367"/>
      <c r="C4" s="367"/>
      <c r="D4" s="59" t="s">
        <v>36</v>
      </c>
      <c r="E4" s="59" t="s">
        <v>0</v>
      </c>
      <c r="F4" s="59" t="s">
        <v>1</v>
      </c>
      <c r="G4" s="367"/>
    </row>
    <row r="5" spans="2:7" x14ac:dyDescent="0.75">
      <c r="B5" s="60" t="s">
        <v>79</v>
      </c>
      <c r="C5" s="61">
        <v>14104967</v>
      </c>
      <c r="D5" s="255">
        <v>39355</v>
      </c>
      <c r="E5" s="255">
        <v>17304</v>
      </c>
      <c r="F5" s="257">
        <v>22051</v>
      </c>
      <c r="G5" s="256">
        <v>127.4</v>
      </c>
    </row>
    <row r="6" spans="2:7" x14ac:dyDescent="0.75">
      <c r="B6" s="110" t="s">
        <v>252</v>
      </c>
      <c r="C6" s="155">
        <v>3914354</v>
      </c>
      <c r="D6" s="155">
        <v>10085</v>
      </c>
      <c r="E6" s="105">
        <v>4307</v>
      </c>
      <c r="F6" s="105">
        <v>5778</v>
      </c>
      <c r="G6" s="254">
        <v>134.19999999999999</v>
      </c>
    </row>
    <row r="7" spans="2:7" x14ac:dyDescent="0.75">
      <c r="B7" s="110" t="s">
        <v>377</v>
      </c>
      <c r="C7" s="155">
        <v>1979232</v>
      </c>
      <c r="D7" s="155">
        <v>4227</v>
      </c>
      <c r="E7" s="105">
        <v>1938</v>
      </c>
      <c r="F7" s="105">
        <v>2289</v>
      </c>
      <c r="G7" s="254">
        <v>118.1</v>
      </c>
    </row>
    <row r="8" spans="2:7" x14ac:dyDescent="0.75">
      <c r="B8" s="110" t="s">
        <v>253</v>
      </c>
      <c r="C8" s="155">
        <v>2149409</v>
      </c>
      <c r="D8" s="155">
        <v>6680</v>
      </c>
      <c r="E8" s="105">
        <v>3014</v>
      </c>
      <c r="F8" s="105">
        <v>3666</v>
      </c>
      <c r="G8" s="254">
        <v>121.6</v>
      </c>
    </row>
    <row r="9" spans="2:7" x14ac:dyDescent="0.75">
      <c r="B9" s="110" t="s">
        <v>254</v>
      </c>
      <c r="C9" s="155">
        <v>3076986</v>
      </c>
      <c r="D9" s="155">
        <v>9202</v>
      </c>
      <c r="E9" s="105">
        <v>3866</v>
      </c>
      <c r="F9" s="105">
        <v>5336</v>
      </c>
      <c r="G9" s="254">
        <v>138</v>
      </c>
    </row>
    <row r="10" spans="2:7" x14ac:dyDescent="0.75">
      <c r="B10" s="110" t="s">
        <v>255</v>
      </c>
      <c r="C10" s="155">
        <v>2984986</v>
      </c>
      <c r="D10" s="155">
        <v>8853</v>
      </c>
      <c r="E10" s="105">
        <v>4077</v>
      </c>
      <c r="F10" s="105">
        <v>4776</v>
      </c>
      <c r="G10" s="254">
        <v>117.1</v>
      </c>
    </row>
    <row r="11" spans="2:7" x14ac:dyDescent="0.75">
      <c r="B11" s="60" t="s">
        <v>256</v>
      </c>
      <c r="C11" s="59" t="s">
        <v>88</v>
      </c>
      <c r="D11" s="105">
        <v>308</v>
      </c>
      <c r="E11" s="105">
        <v>102</v>
      </c>
      <c r="F11" s="105">
        <v>206</v>
      </c>
      <c r="G11" s="254"/>
    </row>
    <row r="12" spans="2:7" ht="15.75" x14ac:dyDescent="0.75">
      <c r="B12" s="112" t="s">
        <v>370</v>
      </c>
      <c r="C12" s="111"/>
      <c r="D12" s="111"/>
      <c r="E12" s="111"/>
      <c r="F12" s="111"/>
      <c r="G12" s="111"/>
    </row>
  </sheetData>
  <mergeCells count="4">
    <mergeCell ref="B3:B4"/>
    <mergeCell ref="C3:C4"/>
    <mergeCell ref="D3:F3"/>
    <mergeCell ref="G3:G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H36"/>
  <sheetViews>
    <sheetView workbookViewId="0">
      <selection activeCell="B1" sqref="B1"/>
    </sheetView>
  </sheetViews>
  <sheetFormatPr defaultRowHeight="14.75" x14ac:dyDescent="0.75"/>
  <cols>
    <col min="1" max="1" width="6.81640625" customWidth="1"/>
    <col min="2" max="2" width="19.26953125" customWidth="1"/>
    <col min="3" max="3" width="11.7265625" bestFit="1" customWidth="1"/>
    <col min="4" max="4" width="14.26953125" bestFit="1" customWidth="1"/>
    <col min="5" max="5" width="8.26953125" bestFit="1" customWidth="1"/>
    <col min="6" max="6" width="11.7265625" bestFit="1" customWidth="1"/>
    <col min="7" max="7" width="14.26953125" bestFit="1" customWidth="1"/>
    <col min="8" max="8" width="5.7265625" bestFit="1" customWidth="1"/>
  </cols>
  <sheetData>
    <row r="1" spans="2:8" ht="15.75" x14ac:dyDescent="0.75">
      <c r="B1" s="14" t="s">
        <v>573</v>
      </c>
      <c r="C1" s="111"/>
      <c r="D1" s="111"/>
      <c r="E1" s="111"/>
      <c r="F1" s="111"/>
      <c r="G1" s="111"/>
      <c r="H1" s="111"/>
    </row>
    <row r="2" spans="2:8" s="2" customFormat="1" ht="15.5" customHeight="1" x14ac:dyDescent="0.75">
      <c r="B2" s="371" t="s">
        <v>137</v>
      </c>
      <c r="C2" s="368" t="s">
        <v>70</v>
      </c>
      <c r="D2" s="369"/>
      <c r="E2" s="370"/>
      <c r="F2" s="368" t="s">
        <v>80</v>
      </c>
      <c r="G2" s="369"/>
      <c r="H2" s="370"/>
    </row>
    <row r="3" spans="2:8" x14ac:dyDescent="0.75">
      <c r="B3" s="372"/>
      <c r="C3" s="128" t="s">
        <v>81</v>
      </c>
      <c r="D3" s="128" t="s">
        <v>82</v>
      </c>
      <c r="E3" s="128" t="s">
        <v>67</v>
      </c>
      <c r="F3" s="128" t="s">
        <v>81</v>
      </c>
      <c r="G3" s="128" t="s">
        <v>82</v>
      </c>
      <c r="H3" s="128" t="s">
        <v>67</v>
      </c>
    </row>
    <row r="4" spans="2:8" s="2" customFormat="1" x14ac:dyDescent="0.75">
      <c r="B4" s="165" t="s">
        <v>79</v>
      </c>
      <c r="C4" s="166">
        <v>22010</v>
      </c>
      <c r="D4" s="166">
        <v>17345</v>
      </c>
      <c r="E4" s="166">
        <v>39355</v>
      </c>
      <c r="F4" s="6">
        <v>55.9</v>
      </c>
      <c r="G4" s="6">
        <v>44.1</v>
      </c>
      <c r="H4" s="6">
        <v>100</v>
      </c>
    </row>
    <row r="5" spans="2:8" x14ac:dyDescent="0.75">
      <c r="B5" s="167" t="s">
        <v>37</v>
      </c>
      <c r="C5" s="168">
        <v>850</v>
      </c>
      <c r="D5" s="168">
        <v>737</v>
      </c>
      <c r="E5" s="168">
        <v>1587</v>
      </c>
      <c r="F5" s="169">
        <v>53.6</v>
      </c>
      <c r="G5" s="169">
        <v>46.4</v>
      </c>
      <c r="H5" s="168">
        <v>100</v>
      </c>
    </row>
    <row r="6" spans="2:8" x14ac:dyDescent="0.75">
      <c r="B6" s="167" t="s">
        <v>38</v>
      </c>
      <c r="C6" s="168">
        <v>784</v>
      </c>
      <c r="D6" s="168">
        <v>465</v>
      </c>
      <c r="E6" s="168">
        <v>1249</v>
      </c>
      <c r="F6" s="169">
        <v>62.8</v>
      </c>
      <c r="G6" s="169">
        <v>37.200000000000003</v>
      </c>
      <c r="H6" s="168">
        <v>100</v>
      </c>
    </row>
    <row r="7" spans="2:8" x14ac:dyDescent="0.75">
      <c r="B7" s="167" t="s">
        <v>39</v>
      </c>
      <c r="C7" s="168">
        <v>793</v>
      </c>
      <c r="D7" s="168">
        <v>540</v>
      </c>
      <c r="E7" s="168">
        <v>1333</v>
      </c>
      <c r="F7" s="169">
        <v>59.5</v>
      </c>
      <c r="G7" s="169">
        <v>40.5</v>
      </c>
      <c r="H7" s="168">
        <v>100</v>
      </c>
    </row>
    <row r="8" spans="2:8" x14ac:dyDescent="0.75">
      <c r="B8" s="167" t="s">
        <v>40</v>
      </c>
      <c r="C8" s="168">
        <v>844</v>
      </c>
      <c r="D8" s="168">
        <v>1205</v>
      </c>
      <c r="E8" s="168">
        <v>2049</v>
      </c>
      <c r="F8" s="169">
        <v>41.2</v>
      </c>
      <c r="G8" s="169">
        <v>58.8</v>
      </c>
      <c r="H8" s="168">
        <v>100</v>
      </c>
    </row>
    <row r="9" spans="2:8" x14ac:dyDescent="0.75">
      <c r="B9" s="167" t="s">
        <v>41</v>
      </c>
      <c r="C9" s="168">
        <v>821</v>
      </c>
      <c r="D9" s="168">
        <v>639</v>
      </c>
      <c r="E9" s="168">
        <v>1460</v>
      </c>
      <c r="F9" s="169">
        <v>56.2</v>
      </c>
      <c r="G9" s="169">
        <v>43.8</v>
      </c>
      <c r="H9" s="168">
        <v>100</v>
      </c>
    </row>
    <row r="10" spans="2:8" x14ac:dyDescent="0.75">
      <c r="B10" s="167" t="s">
        <v>42</v>
      </c>
      <c r="C10" s="168">
        <v>936</v>
      </c>
      <c r="D10" s="168">
        <v>587</v>
      </c>
      <c r="E10" s="168">
        <v>1523</v>
      </c>
      <c r="F10" s="169">
        <v>61.5</v>
      </c>
      <c r="G10" s="169">
        <v>38.5</v>
      </c>
      <c r="H10" s="168">
        <v>100</v>
      </c>
    </row>
    <row r="11" spans="2:8" x14ac:dyDescent="0.75">
      <c r="B11" s="167" t="s">
        <v>43</v>
      </c>
      <c r="C11" s="168">
        <v>628</v>
      </c>
      <c r="D11" s="168">
        <v>513</v>
      </c>
      <c r="E11" s="168">
        <v>1141</v>
      </c>
      <c r="F11" s="169">
        <v>55</v>
      </c>
      <c r="G11" s="169">
        <v>45</v>
      </c>
      <c r="H11" s="168">
        <v>100</v>
      </c>
    </row>
    <row r="12" spans="2:8" x14ac:dyDescent="0.75">
      <c r="B12" s="167" t="s">
        <v>44</v>
      </c>
      <c r="C12" s="168">
        <v>573</v>
      </c>
      <c r="D12" s="168">
        <v>530</v>
      </c>
      <c r="E12" s="168">
        <v>1103</v>
      </c>
      <c r="F12" s="169">
        <v>51.9</v>
      </c>
      <c r="G12" s="169">
        <v>48.1</v>
      </c>
      <c r="H12" s="168">
        <v>100</v>
      </c>
    </row>
    <row r="13" spans="2:8" x14ac:dyDescent="0.75">
      <c r="B13" s="167" t="s">
        <v>45</v>
      </c>
      <c r="C13" s="168">
        <v>759</v>
      </c>
      <c r="D13" s="168">
        <v>633</v>
      </c>
      <c r="E13" s="168">
        <v>1392</v>
      </c>
      <c r="F13" s="169">
        <v>54.5</v>
      </c>
      <c r="G13" s="169">
        <v>45.5</v>
      </c>
      <c r="H13" s="168">
        <v>100</v>
      </c>
    </row>
    <row r="14" spans="2:8" x14ac:dyDescent="0.75">
      <c r="B14" s="167" t="s">
        <v>46</v>
      </c>
      <c r="C14" s="168">
        <v>656</v>
      </c>
      <c r="D14" s="168">
        <v>472</v>
      </c>
      <c r="E14" s="168">
        <v>1128</v>
      </c>
      <c r="F14" s="169">
        <v>58.2</v>
      </c>
      <c r="G14" s="169">
        <v>41.8</v>
      </c>
      <c r="H14" s="168">
        <v>100</v>
      </c>
    </row>
    <row r="15" spans="2:8" x14ac:dyDescent="0.75">
      <c r="B15" s="167" t="s">
        <v>47</v>
      </c>
      <c r="C15" s="168">
        <v>712</v>
      </c>
      <c r="D15" s="168">
        <v>569</v>
      </c>
      <c r="E15" s="168">
        <v>1281</v>
      </c>
      <c r="F15" s="169">
        <v>55.6</v>
      </c>
      <c r="G15" s="169">
        <v>44.4</v>
      </c>
      <c r="H15" s="168">
        <v>100</v>
      </c>
    </row>
    <row r="16" spans="2:8" x14ac:dyDescent="0.75">
      <c r="B16" s="167" t="s">
        <v>48</v>
      </c>
      <c r="C16" s="168">
        <v>383</v>
      </c>
      <c r="D16" s="168">
        <v>802</v>
      </c>
      <c r="E16" s="168">
        <v>1185</v>
      </c>
      <c r="F16" s="169">
        <v>32.299999999999997</v>
      </c>
      <c r="G16" s="169">
        <v>67.7</v>
      </c>
      <c r="H16" s="168">
        <v>100</v>
      </c>
    </row>
    <row r="17" spans="2:8" x14ac:dyDescent="0.75">
      <c r="B17" s="167" t="s">
        <v>49</v>
      </c>
      <c r="C17" s="168">
        <v>877</v>
      </c>
      <c r="D17" s="168">
        <v>578</v>
      </c>
      <c r="E17" s="168">
        <v>1455</v>
      </c>
      <c r="F17" s="169">
        <v>60.3</v>
      </c>
      <c r="G17" s="169">
        <v>39.700000000000003</v>
      </c>
      <c r="H17" s="168">
        <v>100</v>
      </c>
    </row>
    <row r="18" spans="2:8" x14ac:dyDescent="0.75">
      <c r="B18" s="167" t="s">
        <v>50</v>
      </c>
      <c r="C18" s="168">
        <v>901</v>
      </c>
      <c r="D18" s="168">
        <v>440</v>
      </c>
      <c r="E18" s="168">
        <v>1341</v>
      </c>
      <c r="F18" s="169">
        <v>67.2</v>
      </c>
      <c r="G18" s="169">
        <v>32.799999999999997</v>
      </c>
      <c r="H18" s="168">
        <v>100</v>
      </c>
    </row>
    <row r="19" spans="2:8" x14ac:dyDescent="0.75">
      <c r="B19" s="167" t="s">
        <v>51</v>
      </c>
      <c r="C19" s="168">
        <v>784</v>
      </c>
      <c r="D19" s="168">
        <v>605</v>
      </c>
      <c r="E19" s="168">
        <v>1389</v>
      </c>
      <c r="F19" s="169">
        <v>56.4</v>
      </c>
      <c r="G19" s="169">
        <v>43.6</v>
      </c>
      <c r="H19" s="168">
        <v>100</v>
      </c>
    </row>
    <row r="20" spans="2:8" x14ac:dyDescent="0.75">
      <c r="B20" s="167" t="s">
        <v>52</v>
      </c>
      <c r="C20" s="168">
        <v>767</v>
      </c>
      <c r="D20" s="168">
        <v>469</v>
      </c>
      <c r="E20" s="168">
        <v>1236</v>
      </c>
      <c r="F20" s="169">
        <v>62.1</v>
      </c>
      <c r="G20" s="169">
        <v>37.9</v>
      </c>
      <c r="H20" s="168">
        <v>100</v>
      </c>
    </row>
    <row r="21" spans="2:8" x14ac:dyDescent="0.75">
      <c r="B21" s="167" t="s">
        <v>53</v>
      </c>
      <c r="C21" s="168">
        <v>712</v>
      </c>
      <c r="D21" s="168">
        <v>396</v>
      </c>
      <c r="E21" s="168">
        <v>1108</v>
      </c>
      <c r="F21" s="169">
        <v>64.3</v>
      </c>
      <c r="G21" s="169">
        <v>35.700000000000003</v>
      </c>
      <c r="H21" s="168">
        <v>100</v>
      </c>
    </row>
    <row r="22" spans="2:8" x14ac:dyDescent="0.75">
      <c r="B22" s="167" t="s">
        <v>54</v>
      </c>
      <c r="C22" s="168">
        <v>700</v>
      </c>
      <c r="D22" s="168">
        <v>440</v>
      </c>
      <c r="E22" s="168">
        <v>1140</v>
      </c>
      <c r="F22" s="169">
        <v>61.4</v>
      </c>
      <c r="G22" s="169">
        <v>38.6</v>
      </c>
      <c r="H22" s="168">
        <v>100</v>
      </c>
    </row>
    <row r="23" spans="2:8" x14ac:dyDescent="0.75">
      <c r="B23" s="167" t="s">
        <v>55</v>
      </c>
      <c r="C23" s="168">
        <v>877</v>
      </c>
      <c r="D23" s="168">
        <v>779</v>
      </c>
      <c r="E23" s="168">
        <v>1656</v>
      </c>
      <c r="F23" s="169">
        <v>53</v>
      </c>
      <c r="G23" s="169">
        <v>47</v>
      </c>
      <c r="H23" s="168">
        <v>100</v>
      </c>
    </row>
    <row r="24" spans="2:8" x14ac:dyDescent="0.75">
      <c r="B24" s="167" t="s">
        <v>56</v>
      </c>
      <c r="C24" s="168">
        <v>693</v>
      </c>
      <c r="D24" s="168">
        <v>413</v>
      </c>
      <c r="E24" s="168">
        <v>1106</v>
      </c>
      <c r="F24" s="169">
        <v>62.7</v>
      </c>
      <c r="G24" s="169">
        <v>37.299999999999997</v>
      </c>
      <c r="H24" s="168">
        <v>100</v>
      </c>
    </row>
    <row r="25" spans="2:8" x14ac:dyDescent="0.75">
      <c r="B25" s="167" t="s">
        <v>57</v>
      </c>
      <c r="C25" s="168">
        <v>794</v>
      </c>
      <c r="D25" s="168">
        <v>461</v>
      </c>
      <c r="E25" s="168">
        <v>1255</v>
      </c>
      <c r="F25" s="169">
        <v>63.3</v>
      </c>
      <c r="G25" s="169">
        <v>36.700000000000003</v>
      </c>
      <c r="H25" s="168">
        <v>100</v>
      </c>
    </row>
    <row r="26" spans="2:8" x14ac:dyDescent="0.75">
      <c r="B26" s="167" t="s">
        <v>58</v>
      </c>
      <c r="C26" s="168">
        <v>555</v>
      </c>
      <c r="D26" s="168">
        <v>481</v>
      </c>
      <c r="E26" s="168">
        <v>1036</v>
      </c>
      <c r="F26" s="169">
        <v>53.6</v>
      </c>
      <c r="G26" s="169">
        <v>46.4</v>
      </c>
      <c r="H26" s="168">
        <v>100</v>
      </c>
    </row>
    <row r="27" spans="2:8" x14ac:dyDescent="0.75">
      <c r="B27" s="167" t="s">
        <v>59</v>
      </c>
      <c r="C27" s="168">
        <v>337</v>
      </c>
      <c r="D27" s="168">
        <v>656</v>
      </c>
      <c r="E27" s="168">
        <v>993</v>
      </c>
      <c r="F27" s="169">
        <v>33.9</v>
      </c>
      <c r="G27" s="169">
        <v>66.099999999999994</v>
      </c>
      <c r="H27" s="168">
        <v>100</v>
      </c>
    </row>
    <row r="28" spans="2:8" x14ac:dyDescent="0.75">
      <c r="B28" s="167" t="s">
        <v>60</v>
      </c>
      <c r="C28" s="168">
        <v>706</v>
      </c>
      <c r="D28" s="168">
        <v>363</v>
      </c>
      <c r="E28" s="168">
        <v>1069</v>
      </c>
      <c r="F28" s="169">
        <v>66</v>
      </c>
      <c r="G28" s="169">
        <v>34</v>
      </c>
      <c r="H28" s="168">
        <v>100</v>
      </c>
    </row>
    <row r="29" spans="2:8" x14ac:dyDescent="0.75">
      <c r="B29" s="167" t="s">
        <v>61</v>
      </c>
      <c r="C29" s="168">
        <v>915</v>
      </c>
      <c r="D29" s="168">
        <v>757</v>
      </c>
      <c r="E29" s="168">
        <v>1672</v>
      </c>
      <c r="F29" s="169">
        <v>54.7</v>
      </c>
      <c r="G29" s="169">
        <v>45.3</v>
      </c>
      <c r="H29" s="168">
        <v>100</v>
      </c>
    </row>
    <row r="30" spans="2:8" x14ac:dyDescent="0.75">
      <c r="B30" s="167" t="s">
        <v>62</v>
      </c>
      <c r="C30" s="168">
        <v>527</v>
      </c>
      <c r="D30" s="168">
        <v>487</v>
      </c>
      <c r="E30" s="168">
        <v>1014</v>
      </c>
      <c r="F30" s="169">
        <v>52</v>
      </c>
      <c r="G30" s="169">
        <v>48</v>
      </c>
      <c r="H30" s="168">
        <v>100</v>
      </c>
    </row>
    <row r="31" spans="2:8" x14ac:dyDescent="0.75">
      <c r="B31" s="167" t="s">
        <v>63</v>
      </c>
      <c r="C31" s="168">
        <v>756</v>
      </c>
      <c r="D31" s="168">
        <v>430</v>
      </c>
      <c r="E31" s="168">
        <v>1186</v>
      </c>
      <c r="F31" s="169">
        <v>63.7</v>
      </c>
      <c r="G31" s="169">
        <v>36.299999999999997</v>
      </c>
      <c r="H31" s="168">
        <v>100</v>
      </c>
    </row>
    <row r="32" spans="2:8" x14ac:dyDescent="0.75">
      <c r="B32" s="167" t="s">
        <v>64</v>
      </c>
      <c r="C32" s="168">
        <v>788</v>
      </c>
      <c r="D32" s="168">
        <v>562</v>
      </c>
      <c r="E32" s="168">
        <v>1350</v>
      </c>
      <c r="F32" s="169">
        <v>58.4</v>
      </c>
      <c r="G32" s="169">
        <v>41.6</v>
      </c>
      <c r="H32" s="168">
        <v>100</v>
      </c>
    </row>
    <row r="33" spans="2:8" x14ac:dyDescent="0.75">
      <c r="B33" s="167" t="s">
        <v>65</v>
      </c>
      <c r="C33" s="168">
        <v>772</v>
      </c>
      <c r="D33" s="168">
        <v>428</v>
      </c>
      <c r="E33" s="168">
        <v>1200</v>
      </c>
      <c r="F33" s="169">
        <v>64.3</v>
      </c>
      <c r="G33" s="169">
        <v>35.700000000000003</v>
      </c>
      <c r="H33" s="168">
        <v>100</v>
      </c>
    </row>
    <row r="34" spans="2:8" x14ac:dyDescent="0.75">
      <c r="B34" s="167" t="s">
        <v>66</v>
      </c>
      <c r="C34" s="168">
        <v>783</v>
      </c>
      <c r="D34" s="168">
        <v>627</v>
      </c>
      <c r="E34" s="168">
        <v>1410</v>
      </c>
      <c r="F34" s="169">
        <v>55.5</v>
      </c>
      <c r="G34" s="169">
        <v>44.5</v>
      </c>
      <c r="H34" s="168">
        <v>100</v>
      </c>
    </row>
    <row r="35" spans="2:8" x14ac:dyDescent="0.75">
      <c r="B35" s="167" t="s">
        <v>256</v>
      </c>
      <c r="C35" s="168">
        <v>27</v>
      </c>
      <c r="D35" s="168">
        <v>266</v>
      </c>
      <c r="E35" s="168">
        <v>293</v>
      </c>
      <c r="F35" s="169">
        <v>9.1999999999999993</v>
      </c>
      <c r="G35" s="169">
        <v>90.8</v>
      </c>
      <c r="H35" s="168">
        <v>100</v>
      </c>
    </row>
    <row r="36" spans="2:8" x14ac:dyDescent="0.75">
      <c r="B36" s="167" t="s">
        <v>362</v>
      </c>
      <c r="C36" s="168"/>
      <c r="D36" s="168">
        <v>15</v>
      </c>
      <c r="E36" s="168">
        <v>15</v>
      </c>
      <c r="F36" s="170"/>
      <c r="G36" s="170"/>
      <c r="H36" s="171"/>
    </row>
  </sheetData>
  <mergeCells count="3">
    <mergeCell ref="C2:E2"/>
    <mergeCell ref="F2:H2"/>
    <mergeCell ref="B2:B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E23"/>
  <sheetViews>
    <sheetView topLeftCell="B2" workbookViewId="0">
      <selection activeCell="M14" sqref="M14"/>
    </sheetView>
  </sheetViews>
  <sheetFormatPr defaultRowHeight="14.75" x14ac:dyDescent="0.75"/>
  <cols>
    <col min="2" max="3" width="21.26953125" customWidth="1"/>
    <col min="4" max="4" width="17.7265625" customWidth="1"/>
    <col min="5" max="5" width="12.54296875" customWidth="1"/>
  </cols>
  <sheetData>
    <row r="2" spans="2:5" ht="15.5" x14ac:dyDescent="0.75">
      <c r="B2" s="4" t="s">
        <v>378</v>
      </c>
      <c r="C2" s="4"/>
    </row>
    <row r="3" spans="2:5" s="2" customFormat="1" x14ac:dyDescent="0.75">
      <c r="B3" s="27" t="s">
        <v>379</v>
      </c>
      <c r="C3" s="182" t="s">
        <v>74</v>
      </c>
      <c r="D3" s="181" t="s">
        <v>73</v>
      </c>
      <c r="E3" s="181" t="s">
        <v>68</v>
      </c>
    </row>
    <row r="4" spans="2:5" x14ac:dyDescent="0.75">
      <c r="B4" s="63" t="s">
        <v>2</v>
      </c>
      <c r="C4" s="249">
        <f>'Figure 20'!C6+'Figure 20'!F6+'Figure 20'!I6</f>
        <v>3519</v>
      </c>
      <c r="D4" s="249">
        <f>('Figure 20'!B6+'Figure 20'!E6+'Figure 20'!H6)</f>
        <v>2874</v>
      </c>
      <c r="E4" s="105">
        <v>6393</v>
      </c>
    </row>
    <row r="5" spans="2:5" x14ac:dyDescent="0.75">
      <c r="B5" s="28" t="s">
        <v>3</v>
      </c>
      <c r="C5" s="249">
        <f>'Figure 20'!C7+'Figure 20'!F7+'Figure 20'!I7</f>
        <v>330</v>
      </c>
      <c r="D5" s="249">
        <f>('Figure 20'!B7+'Figure 20'!E7+'Figure 20'!H7)</f>
        <v>217</v>
      </c>
      <c r="E5" s="105">
        <v>547</v>
      </c>
    </row>
    <row r="6" spans="2:5" x14ac:dyDescent="0.75">
      <c r="B6" s="63" t="s">
        <v>4</v>
      </c>
      <c r="C6" s="249">
        <f>'Figure 20'!C8+'Figure 20'!F8+'Figure 20'!I8</f>
        <v>222</v>
      </c>
      <c r="D6" s="249">
        <f>('Figure 20'!B8+'Figure 20'!E8+'Figure 20'!H8)</f>
        <v>181</v>
      </c>
      <c r="E6" s="105">
        <v>403</v>
      </c>
    </row>
    <row r="7" spans="2:5" x14ac:dyDescent="0.75">
      <c r="B7" s="28" t="s">
        <v>5</v>
      </c>
      <c r="C7" s="249">
        <f>'Figure 20'!C9+'Figure 20'!F9+'Figure 20'!I9</f>
        <v>440</v>
      </c>
      <c r="D7" s="249">
        <f>('Figure 20'!B9+'Figure 20'!E9+'Figure 20'!H9)</f>
        <v>248</v>
      </c>
      <c r="E7" s="105">
        <v>688</v>
      </c>
    </row>
    <row r="8" spans="2:5" x14ac:dyDescent="0.75">
      <c r="B8" s="28" t="s">
        <v>6</v>
      </c>
      <c r="C8" s="249">
        <f>'Figure 20'!C10+'Figure 20'!F10+'Figure 20'!I10</f>
        <v>756</v>
      </c>
      <c r="D8" s="249">
        <f>('Figure 20'!B10+'Figure 20'!E10+'Figure 20'!H10)</f>
        <v>287</v>
      </c>
      <c r="E8" s="105">
        <v>1043</v>
      </c>
    </row>
    <row r="9" spans="2:5" x14ac:dyDescent="0.75">
      <c r="B9" s="28" t="s">
        <v>7</v>
      </c>
      <c r="C9" s="249">
        <f>'Figure 20'!C11+'Figure 20'!F11+'Figure 20'!I11</f>
        <v>1020</v>
      </c>
      <c r="D9" s="249">
        <f>('Figure 20'!B11+'Figure 20'!E11+'Figure 20'!H11)</f>
        <v>492</v>
      </c>
      <c r="E9" s="105">
        <v>1512</v>
      </c>
    </row>
    <row r="10" spans="2:5" x14ac:dyDescent="0.75">
      <c r="B10" s="28" t="s">
        <v>8</v>
      </c>
      <c r="C10" s="249">
        <f>'Figure 20'!C12+'Figure 20'!F12+'Figure 20'!I12</f>
        <v>869</v>
      </c>
      <c r="D10" s="249">
        <f>('Figure 20'!B12+'Figure 20'!E12+'Figure 20'!H12)</f>
        <v>457</v>
      </c>
      <c r="E10" s="105">
        <v>1326</v>
      </c>
    </row>
    <row r="11" spans="2:5" x14ac:dyDescent="0.75">
      <c r="B11" s="28" t="s">
        <v>9</v>
      </c>
      <c r="C11" s="249">
        <f>'Figure 20'!C13+'Figure 20'!F13+'Figure 20'!I13</f>
        <v>1054</v>
      </c>
      <c r="D11" s="249">
        <f>('Figure 20'!B13+'Figure 20'!E13+'Figure 20'!H13)</f>
        <v>581</v>
      </c>
      <c r="E11" s="105">
        <v>1635</v>
      </c>
    </row>
    <row r="12" spans="2:5" x14ac:dyDescent="0.75">
      <c r="B12" s="28" t="s">
        <v>10</v>
      </c>
      <c r="C12" s="249">
        <f>'Figure 20'!C14+'Figure 20'!F14+'Figure 20'!I14</f>
        <v>1123</v>
      </c>
      <c r="D12" s="249">
        <f>('Figure 20'!B14+'Figure 20'!E14+'Figure 20'!H14)</f>
        <v>676</v>
      </c>
      <c r="E12" s="105">
        <v>1799</v>
      </c>
    </row>
    <row r="13" spans="2:5" x14ac:dyDescent="0.75">
      <c r="B13" s="28" t="s">
        <v>11</v>
      </c>
      <c r="C13" s="249">
        <f>'Figure 20'!C15+'Figure 20'!F15+'Figure 20'!I15</f>
        <v>1030</v>
      </c>
      <c r="D13" s="249">
        <f>('Figure 20'!B15+'Figure 20'!E15+'Figure 20'!H15)</f>
        <v>654</v>
      </c>
      <c r="E13" s="105">
        <v>1684</v>
      </c>
    </row>
    <row r="14" spans="2:5" x14ac:dyDescent="0.75">
      <c r="B14" s="28" t="s">
        <v>12</v>
      </c>
      <c r="C14" s="249">
        <f>'Figure 20'!C16+'Figure 20'!F16+'Figure 20'!I16</f>
        <v>1007</v>
      </c>
      <c r="D14" s="249">
        <f>('Figure 20'!B16+'Figure 20'!E16+'Figure 20'!H16)</f>
        <v>694</v>
      </c>
      <c r="E14" s="105">
        <v>1701</v>
      </c>
    </row>
    <row r="15" spans="2:5" x14ac:dyDescent="0.75">
      <c r="B15" s="28" t="s">
        <v>13</v>
      </c>
      <c r="C15" s="249">
        <f>'Figure 20'!C17+'Figure 20'!F17+'Figure 20'!I17</f>
        <v>963</v>
      </c>
      <c r="D15" s="249">
        <f>('Figure 20'!B17+'Figure 20'!E17+'Figure 20'!H17)</f>
        <v>766</v>
      </c>
      <c r="E15" s="105">
        <v>1729</v>
      </c>
    </row>
    <row r="16" spans="2:5" x14ac:dyDescent="0.75">
      <c r="B16" s="28" t="s">
        <v>14</v>
      </c>
      <c r="C16" s="249">
        <f>'Figure 20'!C18+'Figure 20'!F18+'Figure 20'!I18</f>
        <v>1323</v>
      </c>
      <c r="D16" s="249">
        <f>('Figure 20'!B18+'Figure 20'!E18+'Figure 20'!H18)</f>
        <v>935</v>
      </c>
      <c r="E16" s="105">
        <v>2258</v>
      </c>
    </row>
    <row r="17" spans="2:5" x14ac:dyDescent="0.75">
      <c r="B17" s="28" t="s">
        <v>15</v>
      </c>
      <c r="C17" s="249">
        <f>'Figure 20'!C19+'Figure 20'!F19+'Figure 20'!I19</f>
        <v>1736</v>
      </c>
      <c r="D17" s="249">
        <f>('Figure 20'!B19+'Figure 20'!E19+'Figure 20'!H19)</f>
        <v>1230</v>
      </c>
      <c r="E17" s="105">
        <v>2966</v>
      </c>
    </row>
    <row r="18" spans="2:5" x14ac:dyDescent="0.75">
      <c r="B18" s="28" t="s">
        <v>16</v>
      </c>
      <c r="C18" s="249">
        <f>'Figure 20'!C20+'Figure 20'!F20+'Figure 20'!I20</f>
        <v>1754</v>
      </c>
      <c r="D18" s="249">
        <f>('Figure 20'!B20+'Figure 20'!E20+'Figure 20'!H20)</f>
        <v>1344</v>
      </c>
      <c r="E18" s="105">
        <v>3098</v>
      </c>
    </row>
    <row r="19" spans="2:5" x14ac:dyDescent="0.75">
      <c r="B19" s="28" t="s">
        <v>17</v>
      </c>
      <c r="C19" s="249">
        <f>'Figure 20'!C21+'Figure 20'!F21+'Figure 20'!I21</f>
        <v>1499</v>
      </c>
      <c r="D19" s="249">
        <f>('Figure 20'!B21+'Figure 20'!E21+'Figure 20'!H21)</f>
        <v>1254</v>
      </c>
      <c r="E19" s="105">
        <v>2753</v>
      </c>
    </row>
    <row r="20" spans="2:5" x14ac:dyDescent="0.75">
      <c r="B20" s="28" t="s">
        <v>18</v>
      </c>
      <c r="C20" s="249">
        <f>'Figure 20'!C22+'Figure 20'!F22+'Figure 20'!I22</f>
        <v>3406</v>
      </c>
      <c r="D20" s="249">
        <f>('Figure 20'!B22+'Figure 20'!E22+'Figure 20'!H22)</f>
        <v>4414</v>
      </c>
      <c r="E20" s="105">
        <v>7820</v>
      </c>
    </row>
    <row r="21" spans="2:5" x14ac:dyDescent="0.75">
      <c r="B21" s="113" t="s">
        <v>68</v>
      </c>
      <c r="C21" s="250">
        <f>'Figure 20'!C5+'Figure 20'!F5+'Figure 20'!I5</f>
        <v>22051</v>
      </c>
      <c r="D21" s="250">
        <f>('Figure 20'!B5+'Figure 20'!E5+'Figure 20'!H5)</f>
        <v>17304</v>
      </c>
      <c r="E21" s="251">
        <v>39355</v>
      </c>
    </row>
    <row r="22" spans="2:5" x14ac:dyDescent="0.75">
      <c r="B22" s="49" t="s">
        <v>370</v>
      </c>
      <c r="C22" s="49"/>
      <c r="D22" s="22"/>
      <c r="E22" s="22"/>
    </row>
    <row r="23" spans="2:5" x14ac:dyDescent="0.75">
      <c r="D23" s="18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7"/>
  <sheetViews>
    <sheetView workbookViewId="0">
      <selection activeCell="H10" sqref="H10"/>
    </sheetView>
  </sheetViews>
  <sheetFormatPr defaultRowHeight="14.75" x14ac:dyDescent="0.75"/>
  <cols>
    <col min="2" max="2" width="31.36328125" customWidth="1"/>
    <col min="7" max="7" width="7.36328125" customWidth="1"/>
    <col min="10" max="10" width="8.7265625" customWidth="1"/>
  </cols>
  <sheetData>
    <row r="3" spans="2:12" x14ac:dyDescent="0.75">
      <c r="B3" s="13" t="s">
        <v>440</v>
      </c>
    </row>
    <row r="4" spans="2:12" x14ac:dyDescent="0.75">
      <c r="B4" s="1"/>
      <c r="C4" s="5">
        <v>2019</v>
      </c>
      <c r="D4" s="5">
        <v>2020</v>
      </c>
      <c r="E4" s="5">
        <v>2021</v>
      </c>
      <c r="F4" s="5">
        <v>2022</v>
      </c>
      <c r="G4" s="5">
        <v>2023</v>
      </c>
      <c r="H4" s="5">
        <v>2024</v>
      </c>
      <c r="I4" s="5">
        <v>2025</v>
      </c>
    </row>
    <row r="5" spans="2:12" x14ac:dyDescent="0.75">
      <c r="B5" s="8" t="s">
        <v>19</v>
      </c>
      <c r="C5" s="8">
        <v>87</v>
      </c>
      <c r="D5" s="8">
        <v>85.8</v>
      </c>
      <c r="E5" s="8">
        <v>84.2</v>
      </c>
      <c r="F5" s="8">
        <v>92.9</v>
      </c>
      <c r="G5" s="29">
        <v>90.04</v>
      </c>
      <c r="H5" s="29">
        <v>90.3</v>
      </c>
      <c r="I5" s="29">
        <v>92.9</v>
      </c>
    </row>
    <row r="6" spans="2:12" x14ac:dyDescent="0.75">
      <c r="B6" s="8" t="s">
        <v>20</v>
      </c>
      <c r="C6" s="8">
        <v>31.4</v>
      </c>
      <c r="D6" s="8">
        <v>29.9</v>
      </c>
      <c r="E6" s="8">
        <v>26.2</v>
      </c>
      <c r="F6" s="8">
        <v>31.1</v>
      </c>
      <c r="G6" s="8">
        <v>41.8</v>
      </c>
      <c r="H6" s="8">
        <v>46.1</v>
      </c>
      <c r="I6" s="29">
        <v>50.5</v>
      </c>
    </row>
    <row r="7" spans="2:12" x14ac:dyDescent="0.75">
      <c r="B7" s="3" t="s">
        <v>349</v>
      </c>
      <c r="L7" s="4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22"/>
  <sheetViews>
    <sheetView tabSelected="1" topLeftCell="A4" workbookViewId="0">
      <selection activeCell="B10" sqref="B10"/>
    </sheetView>
  </sheetViews>
  <sheetFormatPr defaultColWidth="8.7265625" defaultRowHeight="14.5" x14ac:dyDescent="0.7"/>
  <cols>
    <col min="1" max="1" width="8.7265625" style="22"/>
    <col min="2" max="2" width="9.26953125" style="22" customWidth="1"/>
    <col min="3" max="3" width="10.58984375" style="22" customWidth="1"/>
    <col min="4" max="4" width="11.58984375" style="22" customWidth="1"/>
    <col min="5" max="5" width="12.04296875" style="22" customWidth="1"/>
    <col min="6" max="6" width="11.453125" style="22" customWidth="1"/>
    <col min="7" max="7" width="11.26953125" style="22" customWidth="1"/>
    <col min="8" max="8" width="10.40625" style="22" customWidth="1"/>
    <col min="9" max="9" width="10.36328125" style="22" customWidth="1"/>
    <col min="10" max="10" width="8.7265625" style="22"/>
    <col min="11" max="11" width="12.31640625" style="22" customWidth="1"/>
    <col min="12" max="16384" width="8.7265625" style="22"/>
  </cols>
  <sheetData>
    <row r="2" spans="1:14" ht="15.75" x14ac:dyDescent="0.75">
      <c r="B2" s="84" t="s">
        <v>421</v>
      </c>
      <c r="E2" s="111"/>
      <c r="F2" s="111"/>
      <c r="G2" s="111"/>
      <c r="H2" s="111"/>
      <c r="I2" s="111"/>
      <c r="J2" s="111"/>
    </row>
    <row r="3" spans="1:14" ht="14.5" customHeight="1" x14ac:dyDescent="0.7">
      <c r="A3" s="382"/>
      <c r="B3" s="373" t="s">
        <v>574</v>
      </c>
      <c r="C3" s="374"/>
      <c r="D3" s="375"/>
      <c r="E3" s="373" t="s">
        <v>575</v>
      </c>
      <c r="F3" s="374"/>
      <c r="G3" s="375"/>
      <c r="H3" s="373" t="s">
        <v>576</v>
      </c>
      <c r="I3" s="374"/>
      <c r="J3" s="375"/>
      <c r="K3" s="27" t="s">
        <v>68</v>
      </c>
    </row>
    <row r="4" spans="1:14" x14ac:dyDescent="0.7">
      <c r="A4" s="383"/>
      <c r="B4" s="27" t="s">
        <v>0</v>
      </c>
      <c r="C4" s="27" t="s">
        <v>1</v>
      </c>
      <c r="D4" s="27" t="s">
        <v>67</v>
      </c>
      <c r="E4" s="27" t="s">
        <v>0</v>
      </c>
      <c r="F4" s="27" t="s">
        <v>1</v>
      </c>
      <c r="G4" s="27" t="s">
        <v>67</v>
      </c>
      <c r="H4" s="27" t="s">
        <v>0</v>
      </c>
      <c r="I4" s="27" t="s">
        <v>1</v>
      </c>
      <c r="J4" s="27" t="s">
        <v>67</v>
      </c>
      <c r="K4" s="27"/>
    </row>
    <row r="5" spans="1:14" x14ac:dyDescent="0.7">
      <c r="A5" s="27" t="s">
        <v>72</v>
      </c>
      <c r="B5" s="190">
        <v>13058</v>
      </c>
      <c r="C5" s="190">
        <v>16630</v>
      </c>
      <c r="D5" s="190">
        <v>29688</v>
      </c>
      <c r="E5" s="190">
        <v>4131</v>
      </c>
      <c r="F5" s="190">
        <v>5201</v>
      </c>
      <c r="G5" s="190">
        <v>9332</v>
      </c>
      <c r="H5" s="190">
        <v>115</v>
      </c>
      <c r="I5" s="190">
        <v>220</v>
      </c>
      <c r="J5" s="190">
        <v>335</v>
      </c>
      <c r="K5" s="190">
        <v>39355</v>
      </c>
      <c r="N5" s="248"/>
    </row>
    <row r="6" spans="1:14" x14ac:dyDescent="0.7">
      <c r="A6" s="28" t="s">
        <v>2</v>
      </c>
      <c r="B6" s="105">
        <v>2109</v>
      </c>
      <c r="C6" s="105">
        <v>2587</v>
      </c>
      <c r="D6" s="105">
        <v>4696</v>
      </c>
      <c r="E6" s="105">
        <v>723</v>
      </c>
      <c r="F6" s="105">
        <v>886</v>
      </c>
      <c r="G6" s="105">
        <v>1609</v>
      </c>
      <c r="H6" s="105">
        <v>42</v>
      </c>
      <c r="I6" s="105">
        <v>46</v>
      </c>
      <c r="J6" s="105">
        <v>88</v>
      </c>
      <c r="K6" s="105">
        <v>6393</v>
      </c>
    </row>
    <row r="7" spans="1:14" x14ac:dyDescent="0.7">
      <c r="A7" s="28" t="s">
        <v>3</v>
      </c>
      <c r="B7" s="105">
        <v>146</v>
      </c>
      <c r="C7" s="105">
        <v>215</v>
      </c>
      <c r="D7" s="105">
        <v>361</v>
      </c>
      <c r="E7" s="105">
        <v>60</v>
      </c>
      <c r="F7" s="105">
        <v>95</v>
      </c>
      <c r="G7" s="105">
        <v>155</v>
      </c>
      <c r="H7" s="105">
        <v>11</v>
      </c>
      <c r="I7" s="105">
        <v>20</v>
      </c>
      <c r="J7" s="105">
        <v>31</v>
      </c>
      <c r="K7" s="105">
        <v>547</v>
      </c>
    </row>
    <row r="8" spans="1:14" x14ac:dyDescent="0.7">
      <c r="A8" s="28" t="s">
        <v>4</v>
      </c>
      <c r="B8" s="105">
        <v>134</v>
      </c>
      <c r="C8" s="105">
        <v>157</v>
      </c>
      <c r="D8" s="105">
        <v>291</v>
      </c>
      <c r="E8" s="105">
        <v>37</v>
      </c>
      <c r="F8" s="105">
        <v>53</v>
      </c>
      <c r="G8" s="105">
        <v>90</v>
      </c>
      <c r="H8" s="105">
        <v>10</v>
      </c>
      <c r="I8" s="105">
        <v>12</v>
      </c>
      <c r="J8" s="105">
        <v>22</v>
      </c>
      <c r="K8" s="105">
        <v>403</v>
      </c>
    </row>
    <row r="9" spans="1:14" x14ac:dyDescent="0.7">
      <c r="A9" s="28" t="s">
        <v>443</v>
      </c>
      <c r="B9" s="105">
        <v>192</v>
      </c>
      <c r="C9" s="105">
        <v>346</v>
      </c>
      <c r="D9" s="105">
        <v>538</v>
      </c>
      <c r="E9" s="105">
        <v>50</v>
      </c>
      <c r="F9" s="105">
        <v>86</v>
      </c>
      <c r="G9" s="105">
        <v>136</v>
      </c>
      <c r="H9" s="105">
        <v>6</v>
      </c>
      <c r="I9" s="105">
        <v>8</v>
      </c>
      <c r="J9" s="105">
        <v>14</v>
      </c>
      <c r="K9" s="105">
        <v>688</v>
      </c>
    </row>
    <row r="10" spans="1:14" x14ac:dyDescent="0.7">
      <c r="A10" s="28" t="s">
        <v>6</v>
      </c>
      <c r="B10" s="105">
        <v>221</v>
      </c>
      <c r="C10" s="105">
        <v>572</v>
      </c>
      <c r="D10" s="105">
        <v>793</v>
      </c>
      <c r="E10" s="105">
        <v>62</v>
      </c>
      <c r="F10" s="105">
        <v>180</v>
      </c>
      <c r="G10" s="105">
        <v>242</v>
      </c>
      <c r="H10" s="105">
        <v>4</v>
      </c>
      <c r="I10" s="105">
        <v>4</v>
      </c>
      <c r="J10" s="105">
        <v>8</v>
      </c>
      <c r="K10" s="105">
        <v>1043</v>
      </c>
    </row>
    <row r="11" spans="1:14" x14ac:dyDescent="0.7">
      <c r="A11" s="28" t="s">
        <v>7</v>
      </c>
      <c r="B11" s="105">
        <v>349</v>
      </c>
      <c r="C11" s="105">
        <v>761</v>
      </c>
      <c r="D11" s="105">
        <v>1110</v>
      </c>
      <c r="E11" s="105">
        <v>138</v>
      </c>
      <c r="F11" s="105">
        <v>253</v>
      </c>
      <c r="G11" s="105">
        <v>391</v>
      </c>
      <c r="H11" s="105">
        <v>5</v>
      </c>
      <c r="I11" s="105">
        <v>6</v>
      </c>
      <c r="J11" s="105">
        <v>11</v>
      </c>
      <c r="K11" s="105">
        <v>1512</v>
      </c>
    </row>
    <row r="12" spans="1:14" x14ac:dyDescent="0.7">
      <c r="A12" s="28" t="s">
        <v>8</v>
      </c>
      <c r="B12" s="105">
        <v>300</v>
      </c>
      <c r="C12" s="105">
        <v>588</v>
      </c>
      <c r="D12" s="105">
        <v>888</v>
      </c>
      <c r="E12" s="105">
        <v>153</v>
      </c>
      <c r="F12" s="105">
        <v>265</v>
      </c>
      <c r="G12" s="105">
        <v>418</v>
      </c>
      <c r="H12" s="105">
        <v>4</v>
      </c>
      <c r="I12" s="105">
        <v>16</v>
      </c>
      <c r="J12" s="105">
        <v>20</v>
      </c>
      <c r="K12" s="105">
        <v>1326</v>
      </c>
    </row>
    <row r="13" spans="1:14" x14ac:dyDescent="0.7">
      <c r="A13" s="28" t="s">
        <v>9</v>
      </c>
      <c r="B13" s="105">
        <v>391</v>
      </c>
      <c r="C13" s="105">
        <v>682</v>
      </c>
      <c r="D13" s="105">
        <v>1073</v>
      </c>
      <c r="E13" s="105">
        <v>185</v>
      </c>
      <c r="F13" s="105">
        <v>355</v>
      </c>
      <c r="G13" s="105">
        <v>540</v>
      </c>
      <c r="H13" s="105">
        <v>5</v>
      </c>
      <c r="I13" s="105">
        <v>17</v>
      </c>
      <c r="J13" s="105">
        <v>22</v>
      </c>
      <c r="K13" s="105">
        <v>1635</v>
      </c>
    </row>
    <row r="14" spans="1:14" x14ac:dyDescent="0.7">
      <c r="A14" s="28" t="s">
        <v>10</v>
      </c>
      <c r="B14" s="105">
        <v>472</v>
      </c>
      <c r="C14" s="105">
        <v>753</v>
      </c>
      <c r="D14" s="105">
        <v>1225</v>
      </c>
      <c r="E14" s="105">
        <v>204</v>
      </c>
      <c r="F14" s="105">
        <v>357</v>
      </c>
      <c r="G14" s="105">
        <v>561</v>
      </c>
      <c r="H14" s="105"/>
      <c r="I14" s="105">
        <v>13</v>
      </c>
      <c r="J14" s="105">
        <v>13</v>
      </c>
      <c r="K14" s="105">
        <v>1799</v>
      </c>
    </row>
    <row r="15" spans="1:14" x14ac:dyDescent="0.7">
      <c r="A15" s="28" t="s">
        <v>11</v>
      </c>
      <c r="B15" s="105">
        <v>462</v>
      </c>
      <c r="C15" s="105">
        <v>709</v>
      </c>
      <c r="D15" s="105">
        <v>1171</v>
      </c>
      <c r="E15" s="105">
        <v>186</v>
      </c>
      <c r="F15" s="105">
        <v>312</v>
      </c>
      <c r="G15" s="105">
        <v>498</v>
      </c>
      <c r="H15" s="105">
        <v>6</v>
      </c>
      <c r="I15" s="105">
        <v>9</v>
      </c>
      <c r="J15" s="105">
        <v>15</v>
      </c>
      <c r="K15" s="105">
        <v>1684</v>
      </c>
    </row>
    <row r="16" spans="1:14" x14ac:dyDescent="0.7">
      <c r="A16" s="28" t="s">
        <v>12</v>
      </c>
      <c r="B16" s="105">
        <v>495</v>
      </c>
      <c r="C16" s="105">
        <v>697</v>
      </c>
      <c r="D16" s="105">
        <v>1192</v>
      </c>
      <c r="E16" s="105">
        <v>196</v>
      </c>
      <c r="F16" s="105">
        <v>293</v>
      </c>
      <c r="G16" s="105">
        <v>489</v>
      </c>
      <c r="H16" s="105">
        <v>3</v>
      </c>
      <c r="I16" s="105">
        <v>17</v>
      </c>
      <c r="J16" s="105">
        <v>20</v>
      </c>
      <c r="K16" s="105">
        <v>1701</v>
      </c>
    </row>
    <row r="17" spans="1:11" x14ac:dyDescent="0.7">
      <c r="A17" s="28" t="s">
        <v>13</v>
      </c>
      <c r="B17" s="105">
        <v>578</v>
      </c>
      <c r="C17" s="105">
        <v>724</v>
      </c>
      <c r="D17" s="105">
        <v>1302</v>
      </c>
      <c r="E17" s="105">
        <v>183</v>
      </c>
      <c r="F17" s="105">
        <v>233</v>
      </c>
      <c r="G17" s="105">
        <v>416</v>
      </c>
      <c r="H17" s="105">
        <v>5</v>
      </c>
      <c r="I17" s="105">
        <v>6</v>
      </c>
      <c r="J17" s="105">
        <v>11</v>
      </c>
      <c r="K17" s="105">
        <v>1729</v>
      </c>
    </row>
    <row r="18" spans="1:11" x14ac:dyDescent="0.7">
      <c r="A18" s="28" t="s">
        <v>14</v>
      </c>
      <c r="B18" s="105">
        <v>725</v>
      </c>
      <c r="C18" s="105">
        <v>1018</v>
      </c>
      <c r="D18" s="105">
        <v>1743</v>
      </c>
      <c r="E18" s="105">
        <v>209</v>
      </c>
      <c r="F18" s="105">
        <v>294</v>
      </c>
      <c r="G18" s="105">
        <v>503</v>
      </c>
      <c r="H18" s="105">
        <v>1</v>
      </c>
      <c r="I18" s="105">
        <v>11</v>
      </c>
      <c r="J18" s="105">
        <v>12</v>
      </c>
      <c r="K18" s="105">
        <v>2258</v>
      </c>
    </row>
    <row r="19" spans="1:11" x14ac:dyDescent="0.7">
      <c r="A19" s="28" t="s">
        <v>15</v>
      </c>
      <c r="B19" s="105">
        <v>943</v>
      </c>
      <c r="C19" s="105">
        <v>1380</v>
      </c>
      <c r="D19" s="105">
        <v>2323</v>
      </c>
      <c r="E19" s="105">
        <v>280</v>
      </c>
      <c r="F19" s="105">
        <v>344</v>
      </c>
      <c r="G19" s="105">
        <v>624</v>
      </c>
      <c r="H19" s="105">
        <v>7</v>
      </c>
      <c r="I19" s="105">
        <v>12</v>
      </c>
      <c r="J19" s="105">
        <v>19</v>
      </c>
      <c r="K19" s="105">
        <v>2966</v>
      </c>
    </row>
    <row r="20" spans="1:11" x14ac:dyDescent="0.7">
      <c r="A20" s="28" t="s">
        <v>16</v>
      </c>
      <c r="B20" s="105">
        <v>1033</v>
      </c>
      <c r="C20" s="105">
        <v>1433</v>
      </c>
      <c r="D20" s="105">
        <v>2466</v>
      </c>
      <c r="E20" s="105">
        <v>309</v>
      </c>
      <c r="F20" s="105">
        <v>316</v>
      </c>
      <c r="G20" s="105">
        <v>625</v>
      </c>
      <c r="H20" s="105">
        <v>2</v>
      </c>
      <c r="I20" s="105">
        <v>5</v>
      </c>
      <c r="J20" s="105">
        <v>7</v>
      </c>
      <c r="K20" s="105">
        <v>3098</v>
      </c>
    </row>
    <row r="21" spans="1:11" x14ac:dyDescent="0.7">
      <c r="A21" s="28" t="s">
        <v>17</v>
      </c>
      <c r="B21" s="105">
        <v>1026</v>
      </c>
      <c r="C21" s="105">
        <v>1213</v>
      </c>
      <c r="D21" s="105">
        <v>2239</v>
      </c>
      <c r="E21" s="105">
        <v>227</v>
      </c>
      <c r="F21" s="105">
        <v>281</v>
      </c>
      <c r="G21" s="105">
        <v>508</v>
      </c>
      <c r="H21" s="105">
        <v>1</v>
      </c>
      <c r="I21" s="105">
        <v>5</v>
      </c>
      <c r="J21" s="105">
        <v>6</v>
      </c>
      <c r="K21" s="105">
        <v>2753</v>
      </c>
    </row>
    <row r="22" spans="1:11" x14ac:dyDescent="0.7">
      <c r="A22" s="28" t="s">
        <v>190</v>
      </c>
      <c r="B22" s="105">
        <v>3482</v>
      </c>
      <c r="C22" s="105">
        <v>2795</v>
      </c>
      <c r="D22" s="105">
        <v>6277</v>
      </c>
      <c r="E22" s="105">
        <v>929</v>
      </c>
      <c r="F22" s="105">
        <v>598</v>
      </c>
      <c r="G22" s="105">
        <v>1527</v>
      </c>
      <c r="H22" s="105">
        <v>3</v>
      </c>
      <c r="I22" s="105">
        <v>13</v>
      </c>
      <c r="J22" s="105">
        <v>16</v>
      </c>
      <c r="K22" s="105">
        <v>7820</v>
      </c>
    </row>
  </sheetData>
  <mergeCells count="4">
    <mergeCell ref="A3:A4"/>
    <mergeCell ref="B3:D3"/>
    <mergeCell ref="E3:G3"/>
    <mergeCell ref="H3:J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G18"/>
  <sheetViews>
    <sheetView topLeftCell="A2" workbookViewId="0">
      <selection activeCell="I13" sqref="I13"/>
    </sheetView>
  </sheetViews>
  <sheetFormatPr defaultRowHeight="14.75" x14ac:dyDescent="0.75"/>
  <cols>
    <col min="2" max="2" width="11.90625" customWidth="1"/>
    <col min="3" max="3" width="19.26953125" customWidth="1"/>
    <col min="4" max="4" width="18.90625" customWidth="1"/>
    <col min="5" max="5" width="17" customWidth="1"/>
    <col min="6" max="6" width="14.6328125" customWidth="1"/>
    <col min="7" max="7" width="18.2265625" customWidth="1"/>
  </cols>
  <sheetData>
    <row r="2" spans="2:7" ht="15.5" x14ac:dyDescent="0.75">
      <c r="B2" s="14" t="s">
        <v>422</v>
      </c>
    </row>
    <row r="3" spans="2:7" x14ac:dyDescent="0.75">
      <c r="B3" s="27"/>
      <c r="C3" s="27" t="s">
        <v>544</v>
      </c>
      <c r="D3" s="27" t="s">
        <v>193</v>
      </c>
      <c r="E3" s="27" t="s">
        <v>68</v>
      </c>
      <c r="F3" s="27" t="s">
        <v>258</v>
      </c>
      <c r="G3" s="27" t="s">
        <v>257</v>
      </c>
    </row>
    <row r="4" spans="2:7" x14ac:dyDescent="0.75">
      <c r="B4" s="28" t="s">
        <v>87</v>
      </c>
      <c r="C4" s="23">
        <v>18193</v>
      </c>
      <c r="D4" s="23">
        <v>11495</v>
      </c>
      <c r="E4" s="23">
        <v>29688</v>
      </c>
      <c r="F4" s="88">
        <v>0.61299999999999999</v>
      </c>
      <c r="G4" s="88">
        <v>0.38700000000000001</v>
      </c>
    </row>
    <row r="5" spans="2:7" x14ac:dyDescent="0.75">
      <c r="B5" s="28" t="s">
        <v>86</v>
      </c>
      <c r="C5" s="23">
        <v>3863</v>
      </c>
      <c r="D5" s="23">
        <v>5469</v>
      </c>
      <c r="E5" s="23">
        <v>9332</v>
      </c>
      <c r="F5" s="88">
        <v>0.41399999999999998</v>
      </c>
      <c r="G5" s="88">
        <v>0.58599999999999997</v>
      </c>
    </row>
    <row r="6" spans="2:7" x14ac:dyDescent="0.75">
      <c r="B6" s="49" t="s">
        <v>370</v>
      </c>
      <c r="C6" s="30"/>
    </row>
    <row r="7" spans="2:7" x14ac:dyDescent="0.75">
      <c r="F7" s="89"/>
      <c r="G7" s="89"/>
    </row>
    <row r="9" spans="2:7" x14ac:dyDescent="0.75">
      <c r="E9" s="44"/>
    </row>
    <row r="11" spans="2:7" x14ac:dyDescent="0.75">
      <c r="E11" s="44"/>
      <c r="F11" s="175"/>
    </row>
    <row r="12" spans="2:7" x14ac:dyDescent="0.75">
      <c r="E12" s="173"/>
      <c r="G12" s="173"/>
    </row>
    <row r="13" spans="2:7" x14ac:dyDescent="0.75">
      <c r="F13" s="173"/>
    </row>
    <row r="14" spans="2:7" x14ac:dyDescent="0.75">
      <c r="C14" s="173"/>
      <c r="D14" s="174"/>
      <c r="E14" s="44"/>
      <c r="F14" s="44"/>
      <c r="G14" s="173"/>
    </row>
    <row r="15" spans="2:7" x14ac:dyDescent="0.75">
      <c r="D15" s="174"/>
      <c r="F15" s="173"/>
      <c r="G15" s="173"/>
    </row>
    <row r="16" spans="2:7" x14ac:dyDescent="0.75">
      <c r="C16" s="173"/>
      <c r="D16" s="174"/>
      <c r="E16" s="44"/>
      <c r="F16" s="258"/>
      <c r="G16" s="44"/>
    </row>
    <row r="17" spans="5:7" x14ac:dyDescent="0.75">
      <c r="G17" s="44"/>
    </row>
    <row r="18" spans="5:7" x14ac:dyDescent="0.75">
      <c r="E18" s="44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E9"/>
  <sheetViews>
    <sheetView workbookViewId="0">
      <selection activeCell="B2" sqref="B2"/>
    </sheetView>
  </sheetViews>
  <sheetFormatPr defaultRowHeight="14.75" x14ac:dyDescent="0.75"/>
  <cols>
    <col min="2" max="2" width="34.54296875" customWidth="1"/>
    <col min="3" max="3" width="24.08984375" customWidth="1"/>
    <col min="4" max="4" width="25.453125" customWidth="1"/>
    <col min="5" max="5" width="12.1796875" customWidth="1"/>
  </cols>
  <sheetData>
    <row r="2" spans="2:5" ht="15.5" x14ac:dyDescent="0.75">
      <c r="B2" s="75" t="s">
        <v>572</v>
      </c>
    </row>
    <row r="3" spans="2:5" x14ac:dyDescent="0.75">
      <c r="B3" s="176" t="s">
        <v>423</v>
      </c>
      <c r="C3" s="176" t="s">
        <v>424</v>
      </c>
      <c r="D3" s="176" t="s">
        <v>425</v>
      </c>
      <c r="E3" s="162" t="s">
        <v>71</v>
      </c>
    </row>
    <row r="4" spans="2:5" x14ac:dyDescent="0.75">
      <c r="B4" s="177">
        <v>2021</v>
      </c>
      <c r="C4" s="178">
        <v>9619</v>
      </c>
      <c r="D4" s="178">
        <v>8218</v>
      </c>
      <c r="E4" s="9">
        <v>85.4</v>
      </c>
    </row>
    <row r="5" spans="2:5" x14ac:dyDescent="0.75">
      <c r="B5" s="177">
        <v>2022</v>
      </c>
      <c r="C5" s="178">
        <v>13561</v>
      </c>
      <c r="D5" s="178">
        <v>12611</v>
      </c>
      <c r="E5" s="259">
        <v>93</v>
      </c>
    </row>
    <row r="6" spans="2:5" x14ac:dyDescent="0.75">
      <c r="B6" s="177">
        <v>2023</v>
      </c>
      <c r="C6" s="178">
        <v>15176</v>
      </c>
      <c r="D6" s="178">
        <v>14166</v>
      </c>
      <c r="E6" s="9">
        <v>93.3</v>
      </c>
    </row>
    <row r="7" spans="2:5" x14ac:dyDescent="0.75">
      <c r="B7" s="177">
        <v>2024</v>
      </c>
      <c r="C7" s="178">
        <v>16572</v>
      </c>
      <c r="D7" s="178">
        <v>14907</v>
      </c>
      <c r="E7" s="259">
        <v>90</v>
      </c>
    </row>
    <row r="8" spans="2:5" x14ac:dyDescent="0.75">
      <c r="B8" s="177">
        <v>2025</v>
      </c>
      <c r="C8" s="178">
        <v>17345</v>
      </c>
      <c r="D8" s="178">
        <v>14997</v>
      </c>
      <c r="E8" s="9">
        <v>86.5</v>
      </c>
    </row>
    <row r="9" spans="2:5" x14ac:dyDescent="0.75">
      <c r="B9" s="65" t="s">
        <v>356</v>
      </c>
      <c r="C9" s="22"/>
      <c r="D9" s="22"/>
      <c r="E9" s="2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F8"/>
  <sheetViews>
    <sheetView workbookViewId="0">
      <selection activeCell="B2" sqref="B2"/>
    </sheetView>
  </sheetViews>
  <sheetFormatPr defaultRowHeight="14.75" x14ac:dyDescent="0.75"/>
  <cols>
    <col min="2" max="2" width="33.7265625" customWidth="1"/>
    <col min="3" max="3" width="16.7265625" customWidth="1"/>
    <col min="4" max="4" width="15.26953125" customWidth="1"/>
    <col min="5" max="5" width="16.1796875" customWidth="1"/>
    <col min="8" max="8" width="10.54296875" bestFit="1" customWidth="1"/>
  </cols>
  <sheetData>
    <row r="2" spans="2:6" ht="15.5" x14ac:dyDescent="0.75">
      <c r="B2" s="75" t="s">
        <v>571</v>
      </c>
    </row>
    <row r="3" spans="2:6" x14ac:dyDescent="0.75">
      <c r="B3" s="165" t="s">
        <v>21</v>
      </c>
      <c r="C3" s="69">
        <v>2022</v>
      </c>
      <c r="D3" s="69">
        <v>2023</v>
      </c>
      <c r="E3" s="69">
        <v>2024</v>
      </c>
      <c r="F3" s="69">
        <v>2025</v>
      </c>
    </row>
    <row r="4" spans="2:6" ht="29" x14ac:dyDescent="0.75">
      <c r="B4" s="167" t="s">
        <v>260</v>
      </c>
      <c r="C4" s="179">
        <v>1889</v>
      </c>
      <c r="D4" s="179">
        <v>8369</v>
      </c>
      <c r="E4" s="179">
        <v>13703</v>
      </c>
      <c r="F4" s="180">
        <v>18921</v>
      </c>
    </row>
    <row r="5" spans="2:6" ht="29" x14ac:dyDescent="0.75">
      <c r="B5" s="167" t="s">
        <v>261</v>
      </c>
      <c r="C5" s="170">
        <v>355</v>
      </c>
      <c r="D5" s="179">
        <v>4793</v>
      </c>
      <c r="E5" s="179">
        <v>6614</v>
      </c>
      <c r="F5" s="179">
        <v>6627</v>
      </c>
    </row>
    <row r="6" spans="2:6" x14ac:dyDescent="0.75">
      <c r="B6" s="167" t="s">
        <v>186</v>
      </c>
      <c r="C6" s="179">
        <v>2244</v>
      </c>
      <c r="D6" s="179">
        <v>13162</v>
      </c>
      <c r="E6" s="179">
        <v>20317</v>
      </c>
      <c r="F6" s="179">
        <v>25548</v>
      </c>
    </row>
    <row r="7" spans="2:6" x14ac:dyDescent="0.75">
      <c r="B7" s="65" t="s">
        <v>356</v>
      </c>
    </row>
    <row r="8" spans="2:6" x14ac:dyDescent="0.75">
      <c r="F8" s="89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H22"/>
  <sheetViews>
    <sheetView topLeftCell="A4" workbookViewId="0">
      <selection activeCell="L7" sqref="L7"/>
    </sheetView>
  </sheetViews>
  <sheetFormatPr defaultRowHeight="14.75" x14ac:dyDescent="0.75"/>
  <cols>
    <col min="2" max="2" width="14.1796875" customWidth="1"/>
    <col min="3" max="3" width="11.7265625" bestFit="1" customWidth="1"/>
    <col min="4" max="4" width="14.08984375" customWidth="1"/>
    <col min="5" max="5" width="13.54296875" customWidth="1"/>
    <col min="6" max="6" width="12.6328125" customWidth="1"/>
    <col min="7" max="7" width="12.7265625" customWidth="1"/>
    <col min="8" max="8" width="12.54296875" customWidth="1"/>
  </cols>
  <sheetData>
    <row r="2" spans="2:8" ht="15.5" x14ac:dyDescent="0.75">
      <c r="B2" s="14" t="s">
        <v>426</v>
      </c>
    </row>
    <row r="3" spans="2:8" x14ac:dyDescent="0.75">
      <c r="B3" s="382"/>
      <c r="C3" s="376" t="s">
        <v>536</v>
      </c>
      <c r="D3" s="377"/>
      <c r="E3" s="378"/>
      <c r="F3" s="379" t="s">
        <v>537</v>
      </c>
      <c r="G3" s="380"/>
      <c r="H3" s="381"/>
    </row>
    <row r="4" spans="2:8" x14ac:dyDescent="0.75">
      <c r="B4" s="383"/>
      <c r="C4" s="66" t="s">
        <v>74</v>
      </c>
      <c r="D4" s="66" t="s">
        <v>73</v>
      </c>
      <c r="E4" s="66" t="s">
        <v>67</v>
      </c>
      <c r="F4" s="156" t="s">
        <v>74</v>
      </c>
      <c r="G4" s="156" t="s">
        <v>73</v>
      </c>
      <c r="H4" s="172" t="s">
        <v>67</v>
      </c>
    </row>
    <row r="5" spans="2:8" x14ac:dyDescent="0.75">
      <c r="B5" s="70" t="s">
        <v>195</v>
      </c>
      <c r="C5" s="28">
        <v>2145</v>
      </c>
      <c r="D5" s="28">
        <v>1710</v>
      </c>
      <c r="E5" s="28">
        <f>SUM(C5,D5)</f>
        <v>3855</v>
      </c>
      <c r="F5" s="1">
        <v>1017</v>
      </c>
      <c r="G5" s="1">
        <v>832</v>
      </c>
      <c r="H5" s="1">
        <f>SUM(F5,G5)</f>
        <v>1849</v>
      </c>
    </row>
    <row r="6" spans="2:8" x14ac:dyDescent="0.75">
      <c r="B6" s="71" t="s">
        <v>3</v>
      </c>
      <c r="C6" s="28">
        <v>115</v>
      </c>
      <c r="D6" s="28">
        <v>79</v>
      </c>
      <c r="E6" s="28">
        <f t="shared" ref="E6:E21" si="0">SUM(C6,D6)</f>
        <v>194</v>
      </c>
      <c r="F6" s="1">
        <v>151</v>
      </c>
      <c r="G6" s="1">
        <v>95</v>
      </c>
      <c r="H6" s="1">
        <f t="shared" ref="H6:H21" si="1">SUM(F6,G6)</f>
        <v>246</v>
      </c>
    </row>
    <row r="7" spans="2:8" x14ac:dyDescent="0.75">
      <c r="B7" s="71" t="s">
        <v>4</v>
      </c>
      <c r="C7" s="28">
        <v>78</v>
      </c>
      <c r="D7" s="28">
        <v>72</v>
      </c>
      <c r="E7" s="28">
        <f t="shared" si="0"/>
        <v>150</v>
      </c>
      <c r="F7" s="1">
        <v>100</v>
      </c>
      <c r="G7" s="1">
        <v>75</v>
      </c>
      <c r="H7" s="1">
        <f t="shared" si="1"/>
        <v>175</v>
      </c>
    </row>
    <row r="8" spans="2:8" x14ac:dyDescent="0.75">
      <c r="B8" s="28" t="s">
        <v>5</v>
      </c>
      <c r="C8" s="28">
        <v>159</v>
      </c>
      <c r="D8" s="28">
        <v>106</v>
      </c>
      <c r="E8" s="28">
        <f t="shared" si="0"/>
        <v>265</v>
      </c>
      <c r="F8" s="1">
        <v>227</v>
      </c>
      <c r="G8" s="1">
        <v>107</v>
      </c>
      <c r="H8" s="1">
        <f t="shared" si="1"/>
        <v>334</v>
      </c>
    </row>
    <row r="9" spans="2:8" x14ac:dyDescent="0.75">
      <c r="B9" s="28" t="s">
        <v>6</v>
      </c>
      <c r="C9" s="28">
        <v>378</v>
      </c>
      <c r="D9" s="28">
        <v>181</v>
      </c>
      <c r="E9" s="28">
        <f t="shared" si="0"/>
        <v>559</v>
      </c>
      <c r="F9" s="1">
        <v>434</v>
      </c>
      <c r="G9" s="1">
        <v>143</v>
      </c>
      <c r="H9" s="1">
        <f t="shared" si="1"/>
        <v>577</v>
      </c>
    </row>
    <row r="10" spans="2:8" x14ac:dyDescent="0.75">
      <c r="B10" s="28" t="s">
        <v>7</v>
      </c>
      <c r="C10" s="28">
        <v>356</v>
      </c>
      <c r="D10" s="28">
        <v>191</v>
      </c>
      <c r="E10" s="28">
        <f t="shared" si="0"/>
        <v>547</v>
      </c>
      <c r="F10" s="1">
        <v>346</v>
      </c>
      <c r="G10" s="1">
        <v>190</v>
      </c>
      <c r="H10" s="1">
        <f t="shared" si="1"/>
        <v>536</v>
      </c>
    </row>
    <row r="11" spans="2:8" x14ac:dyDescent="0.75">
      <c r="B11" s="28" t="s">
        <v>8</v>
      </c>
      <c r="C11" s="28">
        <v>393</v>
      </c>
      <c r="D11" s="28">
        <v>229</v>
      </c>
      <c r="E11" s="28">
        <f t="shared" si="0"/>
        <v>622</v>
      </c>
      <c r="F11" s="1">
        <v>343</v>
      </c>
      <c r="G11" s="1">
        <v>171</v>
      </c>
      <c r="H11" s="1">
        <f t="shared" si="1"/>
        <v>514</v>
      </c>
    </row>
    <row r="12" spans="2:8" x14ac:dyDescent="0.75">
      <c r="B12" s="28" t="s">
        <v>9</v>
      </c>
      <c r="C12" s="28">
        <v>455</v>
      </c>
      <c r="D12" s="28">
        <v>295</v>
      </c>
      <c r="E12" s="28">
        <f t="shared" si="0"/>
        <v>750</v>
      </c>
      <c r="F12" s="1">
        <v>416</v>
      </c>
      <c r="G12" s="1">
        <v>237</v>
      </c>
      <c r="H12" s="1">
        <f t="shared" si="1"/>
        <v>653</v>
      </c>
    </row>
    <row r="13" spans="2:8" x14ac:dyDescent="0.75">
      <c r="B13" s="28" t="s">
        <v>10</v>
      </c>
      <c r="C13" s="28">
        <v>460</v>
      </c>
      <c r="D13" s="28">
        <v>306</v>
      </c>
      <c r="E13" s="28">
        <f t="shared" si="0"/>
        <v>766</v>
      </c>
      <c r="F13" s="1">
        <v>521</v>
      </c>
      <c r="G13" s="1">
        <v>296</v>
      </c>
      <c r="H13" s="1">
        <f t="shared" si="1"/>
        <v>817</v>
      </c>
    </row>
    <row r="14" spans="2:8" x14ac:dyDescent="0.75">
      <c r="B14" s="28" t="s">
        <v>11</v>
      </c>
      <c r="C14" s="28">
        <v>446</v>
      </c>
      <c r="D14" s="28">
        <v>295</v>
      </c>
      <c r="E14" s="28">
        <f t="shared" si="0"/>
        <v>741</v>
      </c>
      <c r="F14" s="1">
        <v>436</v>
      </c>
      <c r="G14" s="1">
        <v>275</v>
      </c>
      <c r="H14" s="1">
        <f t="shared" si="1"/>
        <v>711</v>
      </c>
    </row>
    <row r="15" spans="2:8" x14ac:dyDescent="0.75">
      <c r="B15" s="28" t="s">
        <v>12</v>
      </c>
      <c r="C15" s="28">
        <v>392</v>
      </c>
      <c r="D15" s="28">
        <v>297</v>
      </c>
      <c r="E15" s="28">
        <f t="shared" si="0"/>
        <v>689</v>
      </c>
      <c r="F15" s="1">
        <v>490</v>
      </c>
      <c r="G15" s="1">
        <v>323</v>
      </c>
      <c r="H15" s="1">
        <f t="shared" si="1"/>
        <v>813</v>
      </c>
    </row>
    <row r="16" spans="2:8" x14ac:dyDescent="0.75">
      <c r="B16" s="28" t="s">
        <v>13</v>
      </c>
      <c r="C16" s="28">
        <v>356</v>
      </c>
      <c r="D16" s="28">
        <v>289</v>
      </c>
      <c r="E16" s="28">
        <f t="shared" si="0"/>
        <v>645</v>
      </c>
      <c r="F16" s="1">
        <v>503</v>
      </c>
      <c r="G16" s="1">
        <v>374</v>
      </c>
      <c r="H16" s="1">
        <f t="shared" si="1"/>
        <v>877</v>
      </c>
    </row>
    <row r="17" spans="2:8" x14ac:dyDescent="0.75">
      <c r="B17" s="28" t="s">
        <v>14</v>
      </c>
      <c r="C17" s="28">
        <v>449</v>
      </c>
      <c r="D17" s="28">
        <v>348</v>
      </c>
      <c r="E17" s="28">
        <f t="shared" si="0"/>
        <v>797</v>
      </c>
      <c r="F17" s="1">
        <v>694</v>
      </c>
      <c r="G17" s="1">
        <v>479</v>
      </c>
      <c r="H17" s="1">
        <f t="shared" si="1"/>
        <v>1173</v>
      </c>
    </row>
    <row r="18" spans="2:8" x14ac:dyDescent="0.75">
      <c r="B18" s="28" t="s">
        <v>15</v>
      </c>
      <c r="C18" s="28">
        <v>556</v>
      </c>
      <c r="D18" s="28">
        <v>453</v>
      </c>
      <c r="E18" s="28">
        <f t="shared" si="0"/>
        <v>1009</v>
      </c>
      <c r="F18" s="1">
        <v>968</v>
      </c>
      <c r="G18" s="1">
        <v>652</v>
      </c>
      <c r="H18" s="1">
        <f t="shared" si="1"/>
        <v>1620</v>
      </c>
    </row>
    <row r="19" spans="2:8" x14ac:dyDescent="0.75">
      <c r="B19" s="28" t="s">
        <v>16</v>
      </c>
      <c r="C19" s="28">
        <v>507</v>
      </c>
      <c r="D19" s="28">
        <v>482</v>
      </c>
      <c r="E19" s="28">
        <f t="shared" si="0"/>
        <v>989</v>
      </c>
      <c r="F19" s="1">
        <v>991</v>
      </c>
      <c r="G19" s="1">
        <v>677</v>
      </c>
      <c r="H19" s="1">
        <f t="shared" si="1"/>
        <v>1668</v>
      </c>
    </row>
    <row r="20" spans="2:8" x14ac:dyDescent="0.75">
      <c r="B20" s="28" t="s">
        <v>17</v>
      </c>
      <c r="C20" s="28">
        <v>399</v>
      </c>
      <c r="D20" s="28">
        <v>400</v>
      </c>
      <c r="E20" s="28">
        <f t="shared" si="0"/>
        <v>799</v>
      </c>
      <c r="F20" s="1">
        <v>881</v>
      </c>
      <c r="G20" s="1">
        <v>724</v>
      </c>
      <c r="H20" s="1">
        <f t="shared" si="1"/>
        <v>1605</v>
      </c>
    </row>
    <row r="21" spans="2:8" x14ac:dyDescent="0.75">
      <c r="B21" s="28" t="s">
        <v>190</v>
      </c>
      <c r="C21" s="28">
        <v>725</v>
      </c>
      <c r="D21" s="28">
        <v>895</v>
      </c>
      <c r="E21" s="28">
        <f t="shared" si="0"/>
        <v>1620</v>
      </c>
      <c r="F21" s="1">
        <v>2014</v>
      </c>
      <c r="G21" s="1">
        <v>2739</v>
      </c>
      <c r="H21" s="1">
        <f t="shared" si="1"/>
        <v>4753</v>
      </c>
    </row>
    <row r="22" spans="2:8" x14ac:dyDescent="0.75">
      <c r="B22" s="65" t="s">
        <v>356</v>
      </c>
    </row>
  </sheetData>
  <mergeCells count="3">
    <mergeCell ref="C3:E3"/>
    <mergeCell ref="F3:H3"/>
    <mergeCell ref="B3:B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F6"/>
  <sheetViews>
    <sheetView workbookViewId="0">
      <selection activeCell="F9" sqref="F9"/>
    </sheetView>
  </sheetViews>
  <sheetFormatPr defaultRowHeight="14.75" x14ac:dyDescent="0.75"/>
  <cols>
    <col min="2" max="2" width="10.26953125" customWidth="1"/>
    <col min="3" max="3" width="27.26953125" customWidth="1"/>
    <col min="4" max="4" width="14.54296875" customWidth="1"/>
    <col min="5" max="5" width="25.453125" customWidth="1"/>
    <col min="6" max="6" width="12.6328125" customWidth="1"/>
  </cols>
  <sheetData>
    <row r="2" spans="2:6" ht="15.5" x14ac:dyDescent="0.75">
      <c r="B2" s="14" t="s">
        <v>427</v>
      </c>
    </row>
    <row r="3" spans="2:6" x14ac:dyDescent="0.75">
      <c r="B3" s="27" t="s">
        <v>180</v>
      </c>
      <c r="C3" s="183" t="s">
        <v>430</v>
      </c>
      <c r="D3" s="33">
        <v>2025</v>
      </c>
      <c r="E3" s="33" t="s">
        <v>431</v>
      </c>
      <c r="F3" s="33">
        <v>2025</v>
      </c>
    </row>
    <row r="4" spans="2:6" x14ac:dyDescent="0.75">
      <c r="B4" s="71" t="s">
        <v>428</v>
      </c>
      <c r="C4" s="28" t="s">
        <v>181</v>
      </c>
      <c r="D4" s="88">
        <v>0.17699999999999999</v>
      </c>
      <c r="E4" s="28" t="s">
        <v>181</v>
      </c>
      <c r="F4" s="88">
        <v>0.83938481052798475</v>
      </c>
    </row>
    <row r="5" spans="2:6" x14ac:dyDescent="0.75">
      <c r="B5" s="71" t="s">
        <v>429</v>
      </c>
      <c r="C5" s="28" t="s">
        <v>182</v>
      </c>
      <c r="D5" s="88">
        <v>0.82299999999999995</v>
      </c>
      <c r="E5" s="28" t="s">
        <v>182</v>
      </c>
      <c r="F5" s="88">
        <v>0.16061518947201522</v>
      </c>
    </row>
    <row r="6" spans="2:6" x14ac:dyDescent="0.75">
      <c r="B6" s="65" t="s">
        <v>356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M7"/>
  <sheetViews>
    <sheetView workbookViewId="0">
      <selection activeCell="K15" sqref="K15"/>
    </sheetView>
  </sheetViews>
  <sheetFormatPr defaultRowHeight="14.75" x14ac:dyDescent="0.75"/>
  <cols>
    <col min="3" max="3" width="20.54296875" customWidth="1"/>
    <col min="4" max="4" width="9.453125" customWidth="1"/>
    <col min="5" max="5" width="7.26953125" customWidth="1"/>
    <col min="6" max="6" width="7.08984375" customWidth="1"/>
    <col min="11" max="11" width="9.26953125" customWidth="1"/>
    <col min="12" max="12" width="10.54296875" customWidth="1"/>
    <col min="13" max="13" width="9.90625" customWidth="1"/>
  </cols>
  <sheetData>
    <row r="2" spans="2:13" ht="15.75" x14ac:dyDescent="0.75">
      <c r="B2" s="40" t="s">
        <v>432</v>
      </c>
    </row>
    <row r="3" spans="2:13" ht="15.75" customHeight="1" x14ac:dyDescent="0.75">
      <c r="B3" s="122"/>
      <c r="C3" s="28"/>
      <c r="D3" s="384" t="s">
        <v>434</v>
      </c>
      <c r="E3" s="384"/>
      <c r="F3" s="384"/>
      <c r="G3" s="384"/>
      <c r="H3" s="384"/>
      <c r="I3" s="384"/>
      <c r="J3" s="384"/>
      <c r="K3" s="384" t="s">
        <v>431</v>
      </c>
      <c r="L3" s="384"/>
      <c r="M3" s="384"/>
    </row>
    <row r="4" spans="2:13" x14ac:dyDescent="0.75">
      <c r="B4" s="33" t="s">
        <v>180</v>
      </c>
      <c r="C4" s="183" t="s">
        <v>433</v>
      </c>
      <c r="D4" s="33">
        <v>2019</v>
      </c>
      <c r="E4" s="33">
        <v>2020</v>
      </c>
      <c r="F4" s="33">
        <v>2021</v>
      </c>
      <c r="G4" s="33">
        <v>2022</v>
      </c>
      <c r="H4" s="33">
        <v>2023</v>
      </c>
      <c r="I4" s="33">
        <v>2024</v>
      </c>
      <c r="J4" s="33">
        <v>2025</v>
      </c>
      <c r="K4" s="33">
        <v>2023</v>
      </c>
      <c r="L4" s="33">
        <v>2024</v>
      </c>
      <c r="M4" s="33">
        <v>2025</v>
      </c>
    </row>
    <row r="5" spans="2:13" x14ac:dyDescent="0.75">
      <c r="B5" s="28">
        <v>1</v>
      </c>
      <c r="C5" s="28" t="s">
        <v>181</v>
      </c>
      <c r="D5" s="24">
        <v>51.6</v>
      </c>
      <c r="E5" s="24">
        <v>56.2</v>
      </c>
      <c r="F5" s="24">
        <v>43.4</v>
      </c>
      <c r="G5" s="24">
        <v>45.5</v>
      </c>
      <c r="H5" s="24">
        <v>35.200000000000003</v>
      </c>
      <c r="I5" s="24">
        <v>35.299999999999997</v>
      </c>
      <c r="J5" s="28">
        <v>17.7</v>
      </c>
      <c r="K5" s="24">
        <v>10</v>
      </c>
      <c r="L5" s="24">
        <v>16</v>
      </c>
      <c r="M5" s="28">
        <v>16.100000000000001</v>
      </c>
    </row>
    <row r="6" spans="2:13" x14ac:dyDescent="0.75">
      <c r="B6" s="28">
        <v>2</v>
      </c>
      <c r="C6" s="28" t="s">
        <v>182</v>
      </c>
      <c r="D6" s="24">
        <v>48.4</v>
      </c>
      <c r="E6" s="24">
        <v>43.8</v>
      </c>
      <c r="F6" s="24">
        <v>56.6</v>
      </c>
      <c r="G6" s="24">
        <v>54.5</v>
      </c>
      <c r="H6" s="24">
        <v>64.8</v>
      </c>
      <c r="I6" s="24">
        <v>64.7</v>
      </c>
      <c r="J6" s="28">
        <v>82.3</v>
      </c>
      <c r="K6" s="24">
        <v>90</v>
      </c>
      <c r="L6" s="24">
        <v>84</v>
      </c>
      <c r="M6" s="28">
        <v>83.9</v>
      </c>
    </row>
    <row r="7" spans="2:13" x14ac:dyDescent="0.75">
      <c r="B7" s="65" t="s">
        <v>356</v>
      </c>
    </row>
  </sheetData>
  <mergeCells count="2">
    <mergeCell ref="D3:J3"/>
    <mergeCell ref="K3:M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G9"/>
  <sheetViews>
    <sheetView topLeftCell="C1" workbookViewId="0">
      <selection activeCell="G12" sqref="G12"/>
    </sheetView>
  </sheetViews>
  <sheetFormatPr defaultRowHeight="14.75" x14ac:dyDescent="0.75"/>
  <cols>
    <col min="2" max="2" width="7.26953125" customWidth="1"/>
    <col min="3" max="3" width="50" customWidth="1"/>
    <col min="4" max="4" width="15.6328125" customWidth="1"/>
    <col min="5" max="5" width="10.6328125" customWidth="1"/>
    <col min="6" max="6" width="13.54296875" customWidth="1"/>
    <col min="7" max="7" width="12.7265625" customWidth="1"/>
  </cols>
  <sheetData>
    <row r="2" spans="2:7" ht="15.5" x14ac:dyDescent="0.75">
      <c r="B2" s="4" t="s">
        <v>435</v>
      </c>
    </row>
    <row r="3" spans="2:7" ht="15.75" x14ac:dyDescent="0.75">
      <c r="B3" s="122"/>
      <c r="C3" s="28"/>
      <c r="D3" s="384" t="s">
        <v>434</v>
      </c>
      <c r="E3" s="384"/>
      <c r="F3" s="27" t="s">
        <v>431</v>
      </c>
      <c r="G3" s="27"/>
    </row>
    <row r="4" spans="2:7" x14ac:dyDescent="0.75">
      <c r="B4" s="50" t="s">
        <v>180</v>
      </c>
      <c r="C4" s="69" t="s">
        <v>183</v>
      </c>
      <c r="D4" s="50" t="s">
        <v>184</v>
      </c>
      <c r="E4" s="50" t="s">
        <v>259</v>
      </c>
      <c r="F4" s="50" t="s">
        <v>184</v>
      </c>
      <c r="G4" s="50" t="s">
        <v>259</v>
      </c>
    </row>
    <row r="5" spans="2:7" ht="20.25" customHeight="1" x14ac:dyDescent="0.75">
      <c r="B5" s="28">
        <v>1</v>
      </c>
      <c r="C5" s="72" t="s">
        <v>138</v>
      </c>
      <c r="D5" s="28">
        <v>5237</v>
      </c>
      <c r="E5" s="88">
        <v>0.39995417748587136</v>
      </c>
      <c r="F5" s="28">
        <v>5083</v>
      </c>
      <c r="G5" s="88">
        <v>0.26860596902153383</v>
      </c>
    </row>
    <row r="6" spans="2:7" x14ac:dyDescent="0.75">
      <c r="B6" s="28">
        <v>2</v>
      </c>
      <c r="C6" s="28" t="s">
        <v>185</v>
      </c>
      <c r="D6" s="28">
        <v>6480</v>
      </c>
      <c r="E6" s="88">
        <v>0.49488315258897203</v>
      </c>
      <c r="F6" s="28">
        <v>11132</v>
      </c>
      <c r="G6" s="88">
        <v>0.58833900012592877</v>
      </c>
    </row>
    <row r="7" spans="2:7" x14ac:dyDescent="0.75">
      <c r="B7" s="28">
        <v>3</v>
      </c>
      <c r="C7" s="28" t="s">
        <v>139</v>
      </c>
      <c r="D7" s="28">
        <v>1377</v>
      </c>
      <c r="E7" s="88">
        <v>0.10516266992515656</v>
      </c>
      <c r="F7" s="28">
        <v>2707</v>
      </c>
      <c r="G7" s="88">
        <v>0.14305503085253746</v>
      </c>
    </row>
    <row r="8" spans="2:7" x14ac:dyDescent="0.75">
      <c r="B8" s="28"/>
      <c r="C8" s="28" t="s">
        <v>186</v>
      </c>
      <c r="D8" s="28">
        <v>13094</v>
      </c>
      <c r="E8" s="88">
        <v>1</v>
      </c>
      <c r="F8" s="28">
        <f>SUM(F5:F7)</f>
        <v>18922</v>
      </c>
      <c r="G8" s="88">
        <v>1</v>
      </c>
    </row>
    <row r="9" spans="2:7" x14ac:dyDescent="0.75">
      <c r="B9" s="65" t="s">
        <v>356</v>
      </c>
    </row>
  </sheetData>
  <mergeCells count="1">
    <mergeCell ref="D3:E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M20"/>
  <sheetViews>
    <sheetView workbookViewId="0">
      <selection activeCell="A3" sqref="A3:XFD3"/>
    </sheetView>
  </sheetViews>
  <sheetFormatPr defaultColWidth="8.7265625" defaultRowHeight="14.5" x14ac:dyDescent="0.7"/>
  <cols>
    <col min="1" max="1" width="8.7265625" style="22"/>
    <col min="2" max="2" width="6.1796875" style="22" customWidth="1"/>
    <col min="3" max="3" width="24.36328125" style="22" customWidth="1"/>
    <col min="4" max="16384" width="8.7265625" style="22"/>
  </cols>
  <sheetData>
    <row r="2" spans="2:13" x14ac:dyDescent="0.7">
      <c r="B2" s="31" t="s">
        <v>442</v>
      </c>
    </row>
    <row r="3" spans="2:13" ht="15.5" x14ac:dyDescent="0.7">
      <c r="B3" s="122"/>
      <c r="C3" s="28"/>
      <c r="D3" s="384" t="s">
        <v>434</v>
      </c>
      <c r="E3" s="384"/>
      <c r="F3" s="384"/>
      <c r="G3" s="384"/>
      <c r="H3" s="384"/>
      <c r="I3" s="384"/>
      <c r="J3" s="384"/>
      <c r="K3" s="384" t="s">
        <v>431</v>
      </c>
      <c r="L3" s="384"/>
      <c r="M3" s="384"/>
    </row>
    <row r="4" spans="2:13" ht="30" customHeight="1" x14ac:dyDescent="0.7">
      <c r="B4" s="33" t="s">
        <v>180</v>
      </c>
      <c r="C4" s="183" t="s">
        <v>433</v>
      </c>
      <c r="D4" s="33">
        <v>2019</v>
      </c>
      <c r="E4" s="33">
        <v>2020</v>
      </c>
      <c r="F4" s="33">
        <v>2021</v>
      </c>
      <c r="G4" s="33">
        <v>2022</v>
      </c>
      <c r="H4" s="33">
        <v>2023</v>
      </c>
      <c r="I4" s="33">
        <v>2024</v>
      </c>
      <c r="J4" s="33">
        <v>2025</v>
      </c>
      <c r="K4" s="33">
        <v>2023</v>
      </c>
      <c r="L4" s="33">
        <v>2024</v>
      </c>
      <c r="M4" s="33">
        <v>2025</v>
      </c>
    </row>
    <row r="5" spans="2:13" x14ac:dyDescent="0.7">
      <c r="B5" s="28">
        <v>1</v>
      </c>
      <c r="C5" s="28" t="s">
        <v>444</v>
      </c>
      <c r="D5" s="24">
        <v>70</v>
      </c>
      <c r="E5" s="24">
        <v>62.3</v>
      </c>
      <c r="F5" s="24">
        <v>51</v>
      </c>
      <c r="G5" s="24">
        <v>45.4</v>
      </c>
      <c r="H5" s="24">
        <v>46</v>
      </c>
      <c r="I5" s="24">
        <v>47.7</v>
      </c>
      <c r="J5" s="28">
        <v>49.5</v>
      </c>
      <c r="K5" s="24">
        <v>49.5</v>
      </c>
      <c r="L5" s="24">
        <v>59.3</v>
      </c>
      <c r="M5" s="28">
        <v>58.8</v>
      </c>
    </row>
    <row r="6" spans="2:13" x14ac:dyDescent="0.7">
      <c r="B6" s="28">
        <v>2</v>
      </c>
      <c r="C6" s="28" t="s">
        <v>445</v>
      </c>
      <c r="D6" s="24">
        <v>27.9</v>
      </c>
      <c r="E6" s="24">
        <v>34.700000000000003</v>
      </c>
      <c r="F6" s="24">
        <v>41</v>
      </c>
      <c r="G6" s="24">
        <v>46.3</v>
      </c>
      <c r="H6" s="24">
        <v>43</v>
      </c>
      <c r="I6" s="24">
        <v>42.9</v>
      </c>
      <c r="J6" s="28">
        <v>40</v>
      </c>
      <c r="K6" s="24">
        <v>28.6</v>
      </c>
      <c r="L6" s="24">
        <v>28.4</v>
      </c>
      <c r="M6" s="28">
        <v>26.9</v>
      </c>
    </row>
    <row r="7" spans="2:13" x14ac:dyDescent="0.7">
      <c r="B7" s="28">
        <v>3</v>
      </c>
      <c r="C7" s="28" t="s">
        <v>139</v>
      </c>
      <c r="D7" s="24">
        <v>2.1</v>
      </c>
      <c r="E7" s="24">
        <v>3</v>
      </c>
      <c r="F7" s="24">
        <v>8</v>
      </c>
      <c r="G7" s="24">
        <v>8.3000000000000007</v>
      </c>
      <c r="H7" s="24">
        <v>11</v>
      </c>
      <c r="I7" s="24">
        <v>9.4</v>
      </c>
      <c r="J7" s="28">
        <v>10.5</v>
      </c>
      <c r="K7" s="24">
        <v>10.199999999999999</v>
      </c>
      <c r="L7" s="24">
        <v>12.3</v>
      </c>
      <c r="M7" s="28">
        <v>14.3</v>
      </c>
    </row>
    <row r="8" spans="2:13" x14ac:dyDescent="0.7">
      <c r="B8" s="65" t="s">
        <v>356</v>
      </c>
    </row>
    <row r="20" spans="8:8" x14ac:dyDescent="0.7">
      <c r="H20" s="31"/>
    </row>
  </sheetData>
  <mergeCells count="2">
    <mergeCell ref="D3:J3"/>
    <mergeCell ref="K3:M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J21"/>
  <sheetViews>
    <sheetView topLeftCell="B1" workbookViewId="0">
      <selection activeCell="D19" sqref="D19"/>
    </sheetView>
  </sheetViews>
  <sheetFormatPr defaultRowHeight="14.75" x14ac:dyDescent="0.75"/>
  <cols>
    <col min="3" max="3" width="31.26953125" customWidth="1"/>
    <col min="4" max="4" width="28.08984375" customWidth="1"/>
    <col min="5" max="5" width="15" customWidth="1"/>
  </cols>
  <sheetData>
    <row r="2" spans="2:10" ht="15.5" x14ac:dyDescent="0.75">
      <c r="B2" s="14" t="s">
        <v>446</v>
      </c>
      <c r="C2" s="22"/>
      <c r="D2" s="22"/>
      <c r="E2" s="22"/>
    </row>
    <row r="3" spans="2:10" ht="35" customHeight="1" x14ac:dyDescent="0.75">
      <c r="B3" s="73" t="s">
        <v>187</v>
      </c>
      <c r="C3" s="73" t="s">
        <v>138</v>
      </c>
      <c r="D3" s="73" t="s">
        <v>185</v>
      </c>
      <c r="E3" s="27" t="s">
        <v>139</v>
      </c>
    </row>
    <row r="4" spans="2:10" x14ac:dyDescent="0.75">
      <c r="B4" s="70" t="s">
        <v>195</v>
      </c>
      <c r="C4" s="64">
        <v>0.74433497536945814</v>
      </c>
      <c r="D4" s="64">
        <v>0.22660098522167488</v>
      </c>
      <c r="E4" s="64">
        <v>2.9064039408866996E-2</v>
      </c>
    </row>
    <row r="5" spans="2:10" x14ac:dyDescent="0.75">
      <c r="B5" s="71" t="s">
        <v>3</v>
      </c>
      <c r="C5" s="64">
        <v>0.36363636363636365</v>
      </c>
      <c r="D5" s="64">
        <v>0.37373737373737376</v>
      </c>
      <c r="E5" s="64">
        <v>0.26262626262626265</v>
      </c>
    </row>
    <row r="6" spans="2:10" x14ac:dyDescent="0.75">
      <c r="B6" s="71" t="s">
        <v>4</v>
      </c>
      <c r="C6" s="64">
        <v>0.26865671641791045</v>
      </c>
      <c r="D6" s="64">
        <v>0.43283582089552236</v>
      </c>
      <c r="E6" s="64">
        <v>0.29850746268656714</v>
      </c>
    </row>
    <row r="7" spans="2:10" x14ac:dyDescent="0.75">
      <c r="B7" s="28" t="s">
        <v>5</v>
      </c>
      <c r="C7" s="64">
        <v>0.23076923076923078</v>
      </c>
      <c r="D7" s="64">
        <v>0.43846153846153846</v>
      </c>
      <c r="E7" s="64">
        <v>0.33076923076923076</v>
      </c>
    </row>
    <row r="8" spans="2:10" x14ac:dyDescent="0.75">
      <c r="B8" s="28" t="s">
        <v>6</v>
      </c>
      <c r="C8" s="64">
        <v>0.15072463768115943</v>
      </c>
      <c r="D8" s="64">
        <v>0.43478260869565216</v>
      </c>
      <c r="E8" s="64">
        <v>0.41449275362318838</v>
      </c>
    </row>
    <row r="9" spans="2:10" x14ac:dyDescent="0.75">
      <c r="B9" s="28" t="s">
        <v>7</v>
      </c>
      <c r="C9" s="64">
        <v>0.22012578616352202</v>
      </c>
      <c r="D9" s="64">
        <v>0.40566037735849059</v>
      </c>
      <c r="E9" s="64">
        <v>0.37421383647798739</v>
      </c>
    </row>
    <row r="10" spans="2:10" x14ac:dyDescent="0.75">
      <c r="B10" s="28" t="s">
        <v>8</v>
      </c>
      <c r="C10" s="64">
        <v>0.26436781609195403</v>
      </c>
      <c r="D10" s="64">
        <v>0.42241379310344829</v>
      </c>
      <c r="E10" s="64">
        <v>0.31321839080459768</v>
      </c>
    </row>
    <row r="11" spans="2:10" x14ac:dyDescent="0.75">
      <c r="B11" s="28" t="s">
        <v>9</v>
      </c>
      <c r="C11" s="64">
        <v>0.27638190954773867</v>
      </c>
      <c r="D11" s="64">
        <v>0.45226130653266333</v>
      </c>
      <c r="E11" s="64">
        <v>0.271356783919598</v>
      </c>
    </row>
    <row r="12" spans="2:10" x14ac:dyDescent="0.75">
      <c r="B12" s="28" t="s">
        <v>10</v>
      </c>
      <c r="C12" s="64">
        <v>0.3117206982543641</v>
      </c>
      <c r="D12" s="64">
        <v>0.48129675810473815</v>
      </c>
      <c r="E12" s="64">
        <v>0.20698254364089774</v>
      </c>
      <c r="J12" t="s">
        <v>88</v>
      </c>
    </row>
    <row r="13" spans="2:10" x14ac:dyDescent="0.75">
      <c r="B13" s="28" t="s">
        <v>11</v>
      </c>
      <c r="C13" s="64">
        <v>0.30357142857142855</v>
      </c>
      <c r="D13" s="64">
        <v>0.5357142857142857</v>
      </c>
      <c r="E13" s="64">
        <v>0.16071428571428573</v>
      </c>
    </row>
    <row r="14" spans="2:10" x14ac:dyDescent="0.75">
      <c r="B14" s="28" t="s">
        <v>12</v>
      </c>
      <c r="C14" s="64">
        <v>0.28700906344410876</v>
      </c>
      <c r="D14" s="64">
        <v>0.55287009063444104</v>
      </c>
      <c r="E14" s="64">
        <v>0.16012084592145015</v>
      </c>
    </row>
    <row r="15" spans="2:10" x14ac:dyDescent="0.75">
      <c r="B15" s="28" t="s">
        <v>13</v>
      </c>
      <c r="C15" s="64">
        <v>0.33793103448275863</v>
      </c>
      <c r="D15" s="64">
        <v>0.54482758620689653</v>
      </c>
      <c r="E15" s="64">
        <v>0.11724137931034483</v>
      </c>
    </row>
    <row r="16" spans="2:10" x14ac:dyDescent="0.75">
      <c r="B16" s="28" t="s">
        <v>14</v>
      </c>
      <c r="C16" s="64">
        <v>0.24797843665768193</v>
      </c>
      <c r="D16" s="64">
        <v>0.62264150943396224</v>
      </c>
      <c r="E16" s="64">
        <v>0.1293800539083558</v>
      </c>
    </row>
    <row r="17" spans="2:5" x14ac:dyDescent="0.75">
      <c r="B17" s="28" t="s">
        <v>15</v>
      </c>
      <c r="C17" s="64">
        <v>0.2606837606837607</v>
      </c>
      <c r="D17" s="64">
        <v>0.63888888888888884</v>
      </c>
      <c r="E17" s="64">
        <v>0.10042735042735043</v>
      </c>
    </row>
    <row r="18" spans="2:5" x14ac:dyDescent="0.75">
      <c r="B18" s="28" t="s">
        <v>16</v>
      </c>
      <c r="C18" s="64">
        <v>0.25890736342042753</v>
      </c>
      <c r="D18" s="64">
        <v>0.63182897862232779</v>
      </c>
      <c r="E18" s="64">
        <v>0.10926365795724466</v>
      </c>
    </row>
    <row r="19" spans="2:5" x14ac:dyDescent="0.75">
      <c r="B19" s="28" t="s">
        <v>17</v>
      </c>
      <c r="C19" s="64">
        <v>0.23478260869565218</v>
      </c>
      <c r="D19" s="64">
        <v>0.70144927536231882</v>
      </c>
      <c r="E19" s="64">
        <v>6.3768115942028983E-2</v>
      </c>
    </row>
    <row r="20" spans="2:5" x14ac:dyDescent="0.75">
      <c r="B20" s="28" t="s">
        <v>192</v>
      </c>
      <c r="C20" s="64">
        <v>0.26395939086294418</v>
      </c>
      <c r="D20" s="64">
        <v>0.67343485617597287</v>
      </c>
      <c r="E20" s="64">
        <v>6.2605752961082908E-2</v>
      </c>
    </row>
    <row r="21" spans="2:5" x14ac:dyDescent="0.75">
      <c r="B21" s="65" t="s">
        <v>356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J13"/>
  <sheetViews>
    <sheetView workbookViewId="0">
      <selection activeCell="L14" sqref="L14"/>
    </sheetView>
  </sheetViews>
  <sheetFormatPr defaultColWidth="8.7265625" defaultRowHeight="14.5" x14ac:dyDescent="0.7"/>
  <cols>
    <col min="1" max="1" width="8.7265625" style="22"/>
    <col min="2" max="2" width="30.81640625" style="22" customWidth="1"/>
    <col min="3" max="6" width="10.54296875" style="22" bestFit="1" customWidth="1"/>
    <col min="7" max="7" width="9" style="22" customWidth="1"/>
    <col min="8" max="16384" width="8.7265625" style="22"/>
  </cols>
  <sheetData>
    <row r="3" spans="2:10" x14ac:dyDescent="0.7">
      <c r="B3" s="13" t="s">
        <v>555</v>
      </c>
    </row>
    <row r="4" spans="2:10" ht="32" customHeight="1" x14ac:dyDescent="0.7">
      <c r="B4" s="345" t="s">
        <v>198</v>
      </c>
      <c r="C4" s="345" t="s">
        <v>348</v>
      </c>
      <c r="D4" s="347" t="s">
        <v>350</v>
      </c>
      <c r="E4" s="348"/>
      <c r="F4" s="347" t="s">
        <v>351</v>
      </c>
      <c r="G4" s="348"/>
    </row>
    <row r="5" spans="2:10" ht="43.5" x14ac:dyDescent="0.7">
      <c r="B5" s="346"/>
      <c r="C5" s="346"/>
      <c r="D5" s="8" t="s">
        <v>199</v>
      </c>
      <c r="E5" s="8" t="s">
        <v>200</v>
      </c>
      <c r="F5" s="8" t="s">
        <v>201</v>
      </c>
      <c r="G5" s="8" t="s">
        <v>200</v>
      </c>
    </row>
    <row r="6" spans="2:10" x14ac:dyDescent="0.7">
      <c r="B6" s="11" t="s">
        <v>5</v>
      </c>
      <c r="C6" s="133">
        <v>768753</v>
      </c>
      <c r="D6" s="184">
        <v>29917</v>
      </c>
      <c r="E6" s="51">
        <v>38.914094246067876</v>
      </c>
      <c r="F6" s="25">
        <v>32203.44456404736</v>
      </c>
      <c r="G6" s="46">
        <v>41.888153117403498</v>
      </c>
    </row>
    <row r="7" spans="2:10" x14ac:dyDescent="0.7">
      <c r="B7" s="11" t="s">
        <v>6</v>
      </c>
      <c r="C7" s="133">
        <v>701142</v>
      </c>
      <c r="D7" s="184">
        <v>86349</v>
      </c>
      <c r="E7" s="51">
        <v>123.14460924130063</v>
      </c>
      <c r="F7" s="25">
        <v>92948.33153928956</v>
      </c>
      <c r="G7" s="46">
        <v>132.55609175597499</v>
      </c>
    </row>
    <row r="8" spans="2:10" x14ac:dyDescent="0.7">
      <c r="B8" s="11" t="s">
        <v>7</v>
      </c>
      <c r="C8" s="133">
        <v>551332</v>
      </c>
      <c r="D8" s="184">
        <v>85175</v>
      </c>
      <c r="E8" s="51">
        <v>154.47352050911425</v>
      </c>
      <c r="F8" s="25">
        <v>91684.607104413342</v>
      </c>
      <c r="G8" s="46">
        <v>166.279354692265</v>
      </c>
    </row>
    <row r="9" spans="2:10" x14ac:dyDescent="0.7">
      <c r="B9" s="11" t="s">
        <v>8</v>
      </c>
      <c r="C9" s="133">
        <v>494361</v>
      </c>
      <c r="D9" s="184">
        <v>70569</v>
      </c>
      <c r="E9" s="51">
        <v>142.73116526670699</v>
      </c>
      <c r="F9" s="25">
        <v>75962.325080731971</v>
      </c>
      <c r="G9" s="46">
        <v>153.63957509871599</v>
      </c>
    </row>
    <row r="10" spans="2:10" x14ac:dyDescent="0.7">
      <c r="B10" s="11" t="s">
        <v>9</v>
      </c>
      <c r="C10" s="133">
        <v>467919</v>
      </c>
      <c r="D10" s="184">
        <v>55107</v>
      </c>
      <c r="E10" s="51">
        <v>117.75452902034694</v>
      </c>
      <c r="F10" s="25">
        <v>59318.622174381053</v>
      </c>
      <c r="G10" s="46">
        <v>126.754067836757</v>
      </c>
    </row>
    <row r="11" spans="2:10" x14ac:dyDescent="0.7">
      <c r="B11" s="11" t="s">
        <v>10</v>
      </c>
      <c r="C11" s="133">
        <v>419060</v>
      </c>
      <c r="D11" s="184">
        <v>26248</v>
      </c>
      <c r="E11" s="51">
        <v>62.625260063751412</v>
      </c>
      <c r="F11" s="25">
        <v>28254.036598493003</v>
      </c>
      <c r="G11" s="46">
        <v>67.411474772606496</v>
      </c>
    </row>
    <row r="12" spans="2:10" x14ac:dyDescent="0.7">
      <c r="B12" s="11" t="s">
        <v>11</v>
      </c>
      <c r="C12" s="133">
        <v>327647</v>
      </c>
      <c r="D12" s="184">
        <v>2918</v>
      </c>
      <c r="E12" s="51">
        <v>8.9041869207930162</v>
      </c>
      <c r="F12" s="25">
        <v>3141.0118406889128</v>
      </c>
      <c r="G12" s="46">
        <v>9.6</v>
      </c>
      <c r="J12" s="42"/>
    </row>
    <row r="13" spans="2:10" x14ac:dyDescent="0.7">
      <c r="B13" s="3" t="s">
        <v>349</v>
      </c>
    </row>
  </sheetData>
  <mergeCells count="4">
    <mergeCell ref="B4:B5"/>
    <mergeCell ref="C4:C5"/>
    <mergeCell ref="D4:E4"/>
    <mergeCell ref="F4:G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/>
  </sheetPr>
  <dimension ref="B2:E21"/>
  <sheetViews>
    <sheetView workbookViewId="0">
      <selection activeCell="D12" sqref="D12"/>
    </sheetView>
  </sheetViews>
  <sheetFormatPr defaultRowHeight="14.75" x14ac:dyDescent="0.75"/>
  <cols>
    <col min="3" max="3" width="36.7265625" customWidth="1"/>
    <col min="4" max="4" width="27.36328125" customWidth="1"/>
    <col min="5" max="5" width="17" customWidth="1"/>
  </cols>
  <sheetData>
    <row r="2" spans="2:5" ht="15.5" x14ac:dyDescent="0.75">
      <c r="B2" s="14" t="s">
        <v>447</v>
      </c>
      <c r="C2" s="22"/>
      <c r="D2" s="22"/>
      <c r="E2" s="22"/>
    </row>
    <row r="3" spans="2:5" ht="29" x14ac:dyDescent="0.75">
      <c r="B3" s="73" t="s">
        <v>188</v>
      </c>
      <c r="C3" s="73" t="s">
        <v>138</v>
      </c>
      <c r="D3" s="73" t="s">
        <v>185</v>
      </c>
      <c r="E3" s="73" t="s">
        <v>139</v>
      </c>
    </row>
    <row r="4" spans="2:5" x14ac:dyDescent="0.75">
      <c r="B4" s="70" t="s">
        <v>195</v>
      </c>
      <c r="C4" s="64">
        <v>0.73460591133004927</v>
      </c>
      <c r="D4" s="64">
        <v>0.2376847290640394</v>
      </c>
      <c r="E4" s="64">
        <v>2.7709359605911331E-2</v>
      </c>
    </row>
    <row r="5" spans="2:5" x14ac:dyDescent="0.75">
      <c r="B5" s="71" t="s">
        <v>3</v>
      </c>
      <c r="C5" s="64">
        <v>0.4</v>
      </c>
      <c r="D5" s="64">
        <v>0.46153846153846156</v>
      </c>
      <c r="E5" s="64">
        <v>0.13846153846153847</v>
      </c>
    </row>
    <row r="6" spans="2:5" x14ac:dyDescent="0.75">
      <c r="B6" s="71" t="s">
        <v>4</v>
      </c>
      <c r="C6" s="64">
        <v>0.359375</v>
      </c>
      <c r="D6" s="64">
        <v>0.53125</v>
      </c>
      <c r="E6" s="64">
        <v>0.109375</v>
      </c>
    </row>
    <row r="7" spans="2:5" x14ac:dyDescent="0.75">
      <c r="B7" s="28" t="s">
        <v>5</v>
      </c>
      <c r="C7" s="64">
        <v>0.32653061224489793</v>
      </c>
      <c r="D7" s="64">
        <v>0.56122448979591832</v>
      </c>
      <c r="E7" s="64">
        <v>0.11224489795918367</v>
      </c>
    </row>
    <row r="8" spans="2:5" x14ac:dyDescent="0.75">
      <c r="B8" s="28" t="s">
        <v>6</v>
      </c>
      <c r="C8" s="64">
        <v>0.375</v>
      </c>
      <c r="D8" s="64">
        <v>0.48749999999999999</v>
      </c>
      <c r="E8" s="64">
        <v>0.13750000000000001</v>
      </c>
    </row>
    <row r="9" spans="2:5" x14ac:dyDescent="0.75">
      <c r="B9" s="28" t="s">
        <v>7</v>
      </c>
      <c r="C9" s="64">
        <v>0.37037037037037035</v>
      </c>
      <c r="D9" s="64">
        <v>0.53086419753086422</v>
      </c>
      <c r="E9" s="64">
        <v>9.8765432098765427E-2</v>
      </c>
    </row>
    <row r="10" spans="2:5" x14ac:dyDescent="0.75">
      <c r="B10" s="28" t="s">
        <v>8</v>
      </c>
      <c r="C10" s="64">
        <v>0.46039603960396042</v>
      </c>
      <c r="D10" s="64">
        <v>0.46534653465346537</v>
      </c>
      <c r="E10" s="64">
        <v>7.4257425742574254E-2</v>
      </c>
    </row>
    <row r="11" spans="2:5" x14ac:dyDescent="0.75">
      <c r="B11" s="28" t="s">
        <v>9</v>
      </c>
      <c r="C11" s="64">
        <v>0.35849056603773582</v>
      </c>
      <c r="D11" s="64">
        <v>0.57358490566037734</v>
      </c>
      <c r="E11" s="64">
        <v>6.7924528301886791E-2</v>
      </c>
    </row>
    <row r="12" spans="2:5" x14ac:dyDescent="0.75">
      <c r="B12" s="28" t="s">
        <v>10</v>
      </c>
      <c r="C12" s="64">
        <v>0.3534136546184739</v>
      </c>
      <c r="D12" s="191">
        <v>0.57831325301204817</v>
      </c>
      <c r="E12" s="64">
        <v>6.8273092369477914E-2</v>
      </c>
    </row>
    <row r="13" spans="2:5" x14ac:dyDescent="0.75">
      <c r="B13" s="28" t="s">
        <v>11</v>
      </c>
      <c r="C13" s="64">
        <v>0.28399999999999997</v>
      </c>
      <c r="D13" s="64">
        <v>0.64800000000000002</v>
      </c>
      <c r="E13" s="64">
        <v>6.8000000000000005E-2</v>
      </c>
    </row>
    <row r="14" spans="2:5" x14ac:dyDescent="0.75">
      <c r="B14" s="28" t="s">
        <v>12</v>
      </c>
      <c r="C14" s="64">
        <v>0.19921875</v>
      </c>
      <c r="D14" s="64">
        <v>0.75390625</v>
      </c>
      <c r="E14" s="64">
        <v>4.6875E-2</v>
      </c>
    </row>
    <row r="15" spans="2:5" x14ac:dyDescent="0.75">
      <c r="B15" s="28" t="s">
        <v>13</v>
      </c>
      <c r="C15" s="64">
        <v>0.26104417670682734</v>
      </c>
      <c r="D15" s="64">
        <v>0.70682730923694781</v>
      </c>
      <c r="E15" s="64">
        <v>3.2128514056224897E-2</v>
      </c>
    </row>
    <row r="16" spans="2:5" x14ac:dyDescent="0.75">
      <c r="B16" s="28" t="s">
        <v>14</v>
      </c>
      <c r="C16" s="64">
        <v>0.16842105263157894</v>
      </c>
      <c r="D16" s="64">
        <v>0.78245614035087718</v>
      </c>
      <c r="E16" s="64">
        <v>4.912280701754386E-2</v>
      </c>
    </row>
    <row r="17" spans="2:5" x14ac:dyDescent="0.75">
      <c r="B17" s="28" t="s">
        <v>15</v>
      </c>
      <c r="C17" s="64">
        <v>0.19896640826873385</v>
      </c>
      <c r="D17" s="64">
        <v>0.7441860465116279</v>
      </c>
      <c r="E17" s="64">
        <v>5.6847545219638244E-2</v>
      </c>
    </row>
    <row r="18" spans="2:5" x14ac:dyDescent="0.75">
      <c r="B18" s="28" t="s">
        <v>16</v>
      </c>
      <c r="C18" s="64">
        <v>0.21025641025641026</v>
      </c>
      <c r="D18" s="64">
        <v>0.73333333333333328</v>
      </c>
      <c r="E18" s="64">
        <v>5.6410256410256411E-2</v>
      </c>
    </row>
    <row r="19" spans="2:5" x14ac:dyDescent="0.75">
      <c r="B19" s="28" t="s">
        <v>17</v>
      </c>
      <c r="C19" s="64">
        <v>0.21341463414634146</v>
      </c>
      <c r="D19" s="64">
        <v>0.70731707317073167</v>
      </c>
      <c r="E19" s="64">
        <v>7.926829268292683E-2</v>
      </c>
    </row>
    <row r="20" spans="2:5" x14ac:dyDescent="0.75">
      <c r="B20" s="28" t="s">
        <v>192</v>
      </c>
      <c r="C20" s="64">
        <v>0.26153846153846155</v>
      </c>
      <c r="D20" s="64">
        <v>0.68811188811188806</v>
      </c>
      <c r="E20" s="64">
        <v>5.0349650349650353E-2</v>
      </c>
    </row>
    <row r="21" spans="2:5" x14ac:dyDescent="0.75">
      <c r="B21" s="65" t="s">
        <v>356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/>
  </sheetPr>
  <dimension ref="B2:F23"/>
  <sheetViews>
    <sheetView workbookViewId="0">
      <selection activeCell="B2" sqref="B2"/>
    </sheetView>
  </sheetViews>
  <sheetFormatPr defaultColWidth="8.7265625" defaultRowHeight="14.5" x14ac:dyDescent="0.7"/>
  <cols>
    <col min="1" max="1" width="8.7265625" style="22"/>
    <col min="2" max="2" width="17" style="22" customWidth="1"/>
    <col min="3" max="3" width="33.7265625" style="22" customWidth="1"/>
    <col min="4" max="4" width="14.453125" style="22" customWidth="1"/>
    <col min="5" max="5" width="39.36328125" style="22" customWidth="1"/>
    <col min="6" max="6" width="14.26953125" style="22" customWidth="1"/>
    <col min="7" max="16384" width="8.7265625" style="22"/>
  </cols>
  <sheetData>
    <row r="2" spans="2:6" x14ac:dyDescent="0.7">
      <c r="B2" s="31" t="s">
        <v>570</v>
      </c>
    </row>
    <row r="3" spans="2:6" x14ac:dyDescent="0.7">
      <c r="B3" s="192" t="s">
        <v>146</v>
      </c>
      <c r="C3" s="192" t="s">
        <v>448</v>
      </c>
      <c r="D3" s="193" t="s">
        <v>152</v>
      </c>
      <c r="E3" s="193" t="s">
        <v>431</v>
      </c>
      <c r="F3" s="193" t="s">
        <v>152</v>
      </c>
    </row>
    <row r="4" spans="2:6" ht="29" x14ac:dyDescent="0.7">
      <c r="B4" s="194">
        <v>1</v>
      </c>
      <c r="C4" s="195" t="s">
        <v>449</v>
      </c>
      <c r="D4" s="194">
        <v>14.9</v>
      </c>
      <c r="E4" s="196" t="s">
        <v>339</v>
      </c>
      <c r="F4" s="24">
        <v>16.2</v>
      </c>
    </row>
    <row r="5" spans="2:6" x14ac:dyDescent="0.7">
      <c r="B5" s="194">
        <v>2</v>
      </c>
      <c r="C5" s="195" t="s">
        <v>320</v>
      </c>
      <c r="D5" s="260">
        <v>6</v>
      </c>
      <c r="E5" s="196" t="s">
        <v>155</v>
      </c>
      <c r="F5" s="24">
        <v>11.1</v>
      </c>
    </row>
    <row r="6" spans="2:6" x14ac:dyDescent="0.7">
      <c r="B6" s="194">
        <v>3</v>
      </c>
      <c r="C6" s="195" t="s">
        <v>322</v>
      </c>
      <c r="D6" s="194">
        <v>4.3</v>
      </c>
      <c r="E6" s="196" t="s">
        <v>153</v>
      </c>
      <c r="F6" s="24">
        <v>8</v>
      </c>
    </row>
    <row r="7" spans="2:6" x14ac:dyDescent="0.7">
      <c r="B7" s="194">
        <v>4</v>
      </c>
      <c r="C7" s="195" t="s">
        <v>324</v>
      </c>
      <c r="D7" s="194">
        <v>2.7</v>
      </c>
      <c r="E7" s="196" t="s">
        <v>158</v>
      </c>
      <c r="F7" s="24">
        <v>5.3</v>
      </c>
    </row>
    <row r="8" spans="2:6" x14ac:dyDescent="0.7">
      <c r="B8" s="194">
        <v>5</v>
      </c>
      <c r="C8" s="195" t="s">
        <v>148</v>
      </c>
      <c r="D8" s="194">
        <v>2.7</v>
      </c>
      <c r="E8" s="196" t="s">
        <v>154</v>
      </c>
      <c r="F8" s="24">
        <v>4.9000000000000004</v>
      </c>
    </row>
    <row r="9" spans="2:6" x14ac:dyDescent="0.7">
      <c r="B9" s="194">
        <v>6</v>
      </c>
      <c r="C9" s="195" t="s">
        <v>321</v>
      </c>
      <c r="D9" s="194">
        <v>2.4</v>
      </c>
      <c r="E9" s="196" t="s">
        <v>157</v>
      </c>
      <c r="F9" s="24">
        <v>4.5999999999999996</v>
      </c>
    </row>
    <row r="10" spans="2:6" x14ac:dyDescent="0.7">
      <c r="B10" s="194">
        <v>7</v>
      </c>
      <c r="C10" s="195" t="s">
        <v>323</v>
      </c>
      <c r="D10" s="194">
        <v>2.2000000000000002</v>
      </c>
      <c r="E10" s="196" t="s">
        <v>160</v>
      </c>
      <c r="F10" s="24">
        <v>4.3999999999999995</v>
      </c>
    </row>
    <row r="11" spans="2:6" x14ac:dyDescent="0.7">
      <c r="B11" s="194">
        <v>8</v>
      </c>
      <c r="C11" s="195" t="s">
        <v>325</v>
      </c>
      <c r="D11" s="194">
        <v>1.8</v>
      </c>
      <c r="E11" s="196" t="s">
        <v>156</v>
      </c>
      <c r="F11" s="24">
        <v>4.3999999999999995</v>
      </c>
    </row>
    <row r="12" spans="2:6" ht="13.5" customHeight="1" x14ac:dyDescent="0.7">
      <c r="B12" s="194">
        <v>9</v>
      </c>
      <c r="C12" s="195" t="s">
        <v>326</v>
      </c>
      <c r="D12" s="194">
        <v>1.7</v>
      </c>
      <c r="E12" s="196" t="s">
        <v>450</v>
      </c>
      <c r="F12" s="24">
        <v>4.1000000000000005</v>
      </c>
    </row>
    <row r="13" spans="2:6" x14ac:dyDescent="0.7">
      <c r="B13" s="194">
        <v>10</v>
      </c>
      <c r="C13" s="195" t="s">
        <v>329</v>
      </c>
      <c r="D13" s="194">
        <v>1.3</v>
      </c>
      <c r="E13" s="196" t="s">
        <v>148</v>
      </c>
      <c r="F13" s="24">
        <v>3.5999999999999996</v>
      </c>
    </row>
    <row r="14" spans="2:6" x14ac:dyDescent="0.7">
      <c r="B14" s="194">
        <v>11</v>
      </c>
      <c r="C14" s="195" t="s">
        <v>331</v>
      </c>
      <c r="D14" s="194">
        <v>1.3</v>
      </c>
      <c r="E14" s="196" t="s">
        <v>167</v>
      </c>
      <c r="F14" s="24">
        <v>2.8000000000000003</v>
      </c>
    </row>
    <row r="15" spans="2:6" x14ac:dyDescent="0.7">
      <c r="B15" s="194">
        <v>12</v>
      </c>
      <c r="C15" s="195" t="s">
        <v>332</v>
      </c>
      <c r="D15" s="194">
        <v>1.2</v>
      </c>
      <c r="E15" s="196" t="s">
        <v>344</v>
      </c>
      <c r="F15" s="24">
        <v>2.4</v>
      </c>
    </row>
    <row r="16" spans="2:6" ht="16.5" customHeight="1" x14ac:dyDescent="0.7">
      <c r="B16" s="194">
        <v>13</v>
      </c>
      <c r="C16" s="195" t="s">
        <v>334</v>
      </c>
      <c r="D16" s="194">
        <v>1.2</v>
      </c>
      <c r="E16" s="196" t="s">
        <v>340</v>
      </c>
      <c r="F16" s="24">
        <v>2.1</v>
      </c>
    </row>
    <row r="17" spans="2:6" x14ac:dyDescent="0.7">
      <c r="B17" s="194">
        <v>14</v>
      </c>
      <c r="C17" s="195" t="s">
        <v>337</v>
      </c>
      <c r="D17" s="194">
        <v>1.1000000000000001</v>
      </c>
      <c r="E17" s="196" t="s">
        <v>162</v>
      </c>
      <c r="F17" s="24">
        <v>2</v>
      </c>
    </row>
    <row r="18" spans="2:6" ht="15.5" customHeight="1" x14ac:dyDescent="0.7">
      <c r="B18" s="194">
        <v>15</v>
      </c>
      <c r="C18" s="195" t="s">
        <v>338</v>
      </c>
      <c r="D18" s="260">
        <v>1</v>
      </c>
      <c r="E18" s="196" t="s">
        <v>161</v>
      </c>
      <c r="F18" s="24">
        <v>1.9</v>
      </c>
    </row>
    <row r="19" spans="2:6" x14ac:dyDescent="0.7">
      <c r="B19" s="194">
        <v>16</v>
      </c>
      <c r="C19" s="195" t="s">
        <v>336</v>
      </c>
      <c r="D19" s="260">
        <v>1</v>
      </c>
      <c r="E19" s="196" t="s">
        <v>166</v>
      </c>
      <c r="F19" s="24">
        <v>1.7999999999999998</v>
      </c>
    </row>
    <row r="20" spans="2:6" x14ac:dyDescent="0.7">
      <c r="B20" s="194">
        <v>17</v>
      </c>
      <c r="C20" s="195" t="s">
        <v>330</v>
      </c>
      <c r="D20" s="260">
        <v>1</v>
      </c>
      <c r="E20" s="196" t="s">
        <v>165</v>
      </c>
      <c r="F20" s="24">
        <v>1.7000000000000002</v>
      </c>
    </row>
    <row r="21" spans="2:6" x14ac:dyDescent="0.7">
      <c r="B21" s="194">
        <v>18</v>
      </c>
      <c r="C21" s="195" t="s">
        <v>328</v>
      </c>
      <c r="D21" s="194">
        <v>0.8</v>
      </c>
      <c r="E21" s="196" t="s">
        <v>149</v>
      </c>
      <c r="F21" s="24">
        <v>1.6</v>
      </c>
    </row>
    <row r="22" spans="2:6" ht="20" customHeight="1" x14ac:dyDescent="0.7">
      <c r="B22" s="194">
        <v>19</v>
      </c>
      <c r="C22" s="195" t="s">
        <v>333</v>
      </c>
      <c r="D22" s="194">
        <v>0.8</v>
      </c>
      <c r="E22" s="196" t="s">
        <v>341</v>
      </c>
      <c r="F22" s="24">
        <v>1.6</v>
      </c>
    </row>
    <row r="23" spans="2:6" ht="17.5" customHeight="1" x14ac:dyDescent="0.7">
      <c r="B23" s="194">
        <v>20</v>
      </c>
      <c r="C23" s="195" t="s">
        <v>451</v>
      </c>
      <c r="D23" s="194">
        <v>0.8</v>
      </c>
      <c r="E23" s="196" t="s">
        <v>164</v>
      </c>
      <c r="F23" s="24">
        <v>1.6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/>
  </sheetPr>
  <dimension ref="B2:E11"/>
  <sheetViews>
    <sheetView workbookViewId="0">
      <selection activeCell="B2" sqref="B2"/>
    </sheetView>
  </sheetViews>
  <sheetFormatPr defaultRowHeight="14.75" x14ac:dyDescent="0.75"/>
  <cols>
    <col min="3" max="3" width="21.1796875" customWidth="1"/>
    <col min="4" max="4" width="24" customWidth="1"/>
    <col min="5" max="5" width="25.7265625" customWidth="1"/>
  </cols>
  <sheetData>
    <row r="2" spans="2:5" x14ac:dyDescent="0.75">
      <c r="B2" s="31" t="s">
        <v>569</v>
      </c>
    </row>
    <row r="3" spans="2:5" x14ac:dyDescent="0.75">
      <c r="B3" s="192" t="s">
        <v>237</v>
      </c>
      <c r="C3" s="192" t="s">
        <v>452</v>
      </c>
      <c r="D3" s="192" t="s">
        <v>262</v>
      </c>
      <c r="E3" s="192" t="s">
        <v>453</v>
      </c>
    </row>
    <row r="4" spans="2:5" x14ac:dyDescent="0.75">
      <c r="B4" s="195">
        <v>2019</v>
      </c>
      <c r="C4" s="261">
        <v>48526</v>
      </c>
      <c r="D4" s="261">
        <v>12374398</v>
      </c>
      <c r="E4" s="194">
        <v>3.9</v>
      </c>
    </row>
    <row r="5" spans="2:5" x14ac:dyDescent="0.75">
      <c r="B5" s="195">
        <v>2020</v>
      </c>
      <c r="C5" s="261">
        <v>30859</v>
      </c>
      <c r="D5" s="261">
        <v>12663116</v>
      </c>
      <c r="E5" s="194">
        <v>2.4</v>
      </c>
    </row>
    <row r="6" spans="2:5" x14ac:dyDescent="0.75">
      <c r="B6" s="195">
        <v>2021</v>
      </c>
      <c r="C6" s="261">
        <v>33809</v>
      </c>
      <c r="D6" s="261">
        <v>12955763</v>
      </c>
      <c r="E6" s="194">
        <v>2.6</v>
      </c>
    </row>
    <row r="7" spans="2:5" x14ac:dyDescent="0.75">
      <c r="B7" s="195">
        <v>2022</v>
      </c>
      <c r="C7" s="261">
        <v>35529</v>
      </c>
      <c r="D7" s="261">
        <v>13246394</v>
      </c>
      <c r="E7" s="194">
        <v>2.7</v>
      </c>
    </row>
    <row r="8" spans="2:5" x14ac:dyDescent="0.75">
      <c r="B8" s="195">
        <v>2023</v>
      </c>
      <c r="C8" s="261">
        <v>57880</v>
      </c>
      <c r="D8" s="261">
        <v>13499066</v>
      </c>
      <c r="E8" s="194">
        <v>4.3</v>
      </c>
    </row>
    <row r="9" spans="2:5" x14ac:dyDescent="0.75">
      <c r="B9" s="195">
        <v>2024</v>
      </c>
      <c r="C9" s="261">
        <v>52878</v>
      </c>
      <c r="D9" s="261">
        <v>13798561</v>
      </c>
      <c r="E9" s="194">
        <v>3.8</v>
      </c>
    </row>
    <row r="10" spans="2:5" x14ac:dyDescent="0.75">
      <c r="B10" s="195">
        <v>2025</v>
      </c>
      <c r="C10" s="261">
        <v>50256</v>
      </c>
      <c r="D10" s="262">
        <v>14108214</v>
      </c>
      <c r="E10" s="194">
        <v>3.6</v>
      </c>
    </row>
    <row r="11" spans="2:5" x14ac:dyDescent="0.75">
      <c r="B11" s="31" t="s">
        <v>356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/>
  </sheetPr>
  <dimension ref="B2:C36"/>
  <sheetViews>
    <sheetView topLeftCell="A19" workbookViewId="0">
      <selection activeCell="C37" sqref="C37"/>
    </sheetView>
  </sheetViews>
  <sheetFormatPr defaultColWidth="8.7265625" defaultRowHeight="14.5" x14ac:dyDescent="0.7"/>
  <cols>
    <col min="1" max="1" width="8.7265625" style="22"/>
    <col min="2" max="2" width="36.86328125" style="22" customWidth="1"/>
    <col min="3" max="3" width="31.6328125" style="22" customWidth="1"/>
    <col min="4" max="16384" width="8.7265625" style="22"/>
  </cols>
  <sheetData>
    <row r="2" spans="2:3" ht="15.5" x14ac:dyDescent="0.7">
      <c r="B2" s="14" t="s">
        <v>454</v>
      </c>
    </row>
    <row r="3" spans="2:3" s="31" customFormat="1" ht="14.25" customHeight="1" x14ac:dyDescent="0.65">
      <c r="B3" s="183" t="s">
        <v>141</v>
      </c>
      <c r="C3" s="151">
        <v>2025</v>
      </c>
    </row>
    <row r="4" spans="2:3" x14ac:dyDescent="0.7">
      <c r="B4" s="39" t="s">
        <v>72</v>
      </c>
      <c r="C4" s="252">
        <v>50256</v>
      </c>
    </row>
    <row r="5" spans="2:3" x14ac:dyDescent="0.7">
      <c r="B5" s="77" t="s">
        <v>92</v>
      </c>
      <c r="C5" s="263">
        <v>1806</v>
      </c>
    </row>
    <row r="6" spans="2:3" x14ac:dyDescent="0.7">
      <c r="B6" s="77" t="s">
        <v>93</v>
      </c>
      <c r="C6" s="263">
        <v>1046</v>
      </c>
    </row>
    <row r="7" spans="2:3" x14ac:dyDescent="0.7">
      <c r="B7" s="77" t="s">
        <v>94</v>
      </c>
      <c r="C7" s="263">
        <v>1661</v>
      </c>
    </row>
    <row r="8" spans="2:3" x14ac:dyDescent="0.7">
      <c r="B8" s="77" t="s">
        <v>95</v>
      </c>
      <c r="C8" s="263">
        <v>5195</v>
      </c>
    </row>
    <row r="9" spans="2:3" x14ac:dyDescent="0.7">
      <c r="B9" s="77" t="s">
        <v>96</v>
      </c>
      <c r="C9" s="263">
        <v>1571</v>
      </c>
    </row>
    <row r="10" spans="2:3" x14ac:dyDescent="0.7">
      <c r="B10" s="77" t="s">
        <v>97</v>
      </c>
      <c r="C10" s="263">
        <v>2157</v>
      </c>
    </row>
    <row r="11" spans="2:3" x14ac:dyDescent="0.7">
      <c r="B11" s="77" t="s">
        <v>98</v>
      </c>
      <c r="C11" s="264">
        <v>913</v>
      </c>
    </row>
    <row r="12" spans="2:3" x14ac:dyDescent="0.7">
      <c r="B12" s="77" t="s">
        <v>99</v>
      </c>
      <c r="C12" s="263">
        <v>1414</v>
      </c>
    </row>
    <row r="13" spans="2:3" x14ac:dyDescent="0.7">
      <c r="B13" s="77" t="s">
        <v>100</v>
      </c>
      <c r="C13" s="263">
        <v>1818</v>
      </c>
    </row>
    <row r="14" spans="2:3" x14ac:dyDescent="0.7">
      <c r="B14" s="77" t="s">
        <v>101</v>
      </c>
      <c r="C14" s="263">
        <v>1538</v>
      </c>
    </row>
    <row r="15" spans="2:3" x14ac:dyDescent="0.7">
      <c r="B15" s="77" t="s">
        <v>102</v>
      </c>
      <c r="C15" s="263">
        <v>1097</v>
      </c>
    </row>
    <row r="16" spans="2:3" x14ac:dyDescent="0.7">
      <c r="B16" s="77" t="s">
        <v>103</v>
      </c>
      <c r="C16" s="263">
        <v>2202</v>
      </c>
    </row>
    <row r="17" spans="2:3" x14ac:dyDescent="0.7">
      <c r="B17" s="77" t="s">
        <v>104</v>
      </c>
      <c r="C17" s="263">
        <v>1120</v>
      </c>
    </row>
    <row r="18" spans="2:3" x14ac:dyDescent="0.7">
      <c r="B18" s="77" t="s">
        <v>105</v>
      </c>
      <c r="C18" s="263">
        <v>2117</v>
      </c>
    </row>
    <row r="19" spans="2:3" x14ac:dyDescent="0.7">
      <c r="B19" s="77" t="s">
        <v>106</v>
      </c>
      <c r="C19" s="263">
        <v>2085</v>
      </c>
    </row>
    <row r="20" spans="2:3" x14ac:dyDescent="0.7">
      <c r="B20" s="77" t="s">
        <v>107</v>
      </c>
      <c r="C20" s="264">
        <v>949</v>
      </c>
    </row>
    <row r="21" spans="2:3" x14ac:dyDescent="0.7">
      <c r="B21" s="77" t="s">
        <v>108</v>
      </c>
      <c r="C21" s="263">
        <v>1392</v>
      </c>
    </row>
    <row r="22" spans="2:3" x14ac:dyDescent="0.7">
      <c r="B22" s="77" t="s">
        <v>109</v>
      </c>
      <c r="C22" s="263">
        <v>1067</v>
      </c>
    </row>
    <row r="23" spans="2:3" x14ac:dyDescent="0.7">
      <c r="B23" s="77" t="s">
        <v>110</v>
      </c>
      <c r="C23" s="263">
        <v>1404</v>
      </c>
    </row>
    <row r="24" spans="2:3" x14ac:dyDescent="0.7">
      <c r="B24" s="77" t="s">
        <v>111</v>
      </c>
      <c r="C24" s="263">
        <v>1482</v>
      </c>
    </row>
    <row r="25" spans="2:3" x14ac:dyDescent="0.7">
      <c r="B25" s="77" t="s">
        <v>112</v>
      </c>
      <c r="C25" s="263">
        <v>2180</v>
      </c>
    </row>
    <row r="26" spans="2:3" x14ac:dyDescent="0.7">
      <c r="B26" s="77" t="s">
        <v>113</v>
      </c>
      <c r="C26" s="264">
        <v>980</v>
      </c>
    </row>
    <row r="27" spans="2:3" x14ac:dyDescent="0.7">
      <c r="B27" s="77" t="s">
        <v>114</v>
      </c>
      <c r="C27" s="263">
        <v>2379</v>
      </c>
    </row>
    <row r="28" spans="2:3" x14ac:dyDescent="0.7">
      <c r="B28" s="77" t="s">
        <v>115</v>
      </c>
      <c r="C28" s="263">
        <v>1146</v>
      </c>
    </row>
    <row r="29" spans="2:3" x14ac:dyDescent="0.7">
      <c r="B29" s="77" t="s">
        <v>116</v>
      </c>
      <c r="C29" s="263">
        <v>2063</v>
      </c>
    </row>
    <row r="30" spans="2:3" x14ac:dyDescent="0.7">
      <c r="B30" s="77" t="s">
        <v>117</v>
      </c>
      <c r="C30" s="263">
        <v>1036</v>
      </c>
    </row>
    <row r="31" spans="2:3" x14ac:dyDescent="0.7">
      <c r="B31" s="77" t="s">
        <v>118</v>
      </c>
      <c r="C31" s="263">
        <v>1292</v>
      </c>
    </row>
    <row r="32" spans="2:3" x14ac:dyDescent="0.7">
      <c r="B32" s="77" t="s">
        <v>119</v>
      </c>
      <c r="C32" s="263">
        <v>1970</v>
      </c>
    </row>
    <row r="33" spans="2:3" x14ac:dyDescent="0.7">
      <c r="B33" s="77" t="s">
        <v>120</v>
      </c>
      <c r="C33" s="263">
        <v>1569</v>
      </c>
    </row>
    <row r="34" spans="2:3" x14ac:dyDescent="0.7">
      <c r="B34" s="77" t="s">
        <v>121</v>
      </c>
      <c r="C34" s="263">
        <v>1514</v>
      </c>
    </row>
    <row r="35" spans="2:3" x14ac:dyDescent="0.7">
      <c r="B35" s="77" t="s">
        <v>122</v>
      </c>
      <c r="C35" s="264">
        <v>73</v>
      </c>
    </row>
    <row r="36" spans="2:3" x14ac:dyDescent="0.7">
      <c r="B36" s="49" t="s">
        <v>370</v>
      </c>
    </row>
  </sheetData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/>
  </sheetPr>
  <dimension ref="B2:D10"/>
  <sheetViews>
    <sheetView workbookViewId="0">
      <selection activeCell="B2" sqref="B2"/>
    </sheetView>
  </sheetViews>
  <sheetFormatPr defaultRowHeight="14.75" x14ac:dyDescent="0.75"/>
  <cols>
    <col min="3" max="3" width="13.90625" customWidth="1"/>
    <col min="4" max="4" width="14.81640625" customWidth="1"/>
  </cols>
  <sheetData>
    <row r="2" spans="2:4" x14ac:dyDescent="0.75">
      <c r="B2" s="34" t="s">
        <v>455</v>
      </c>
      <c r="C2" s="22"/>
      <c r="D2" s="22"/>
    </row>
    <row r="3" spans="2:4" x14ac:dyDescent="0.75">
      <c r="B3" s="5" t="s">
        <v>69</v>
      </c>
      <c r="C3" s="5" t="s">
        <v>457</v>
      </c>
      <c r="D3" s="5" t="s">
        <v>456</v>
      </c>
    </row>
    <row r="4" spans="2:4" x14ac:dyDescent="0.75">
      <c r="B4" s="8" t="s">
        <v>263</v>
      </c>
      <c r="C4" s="92">
        <v>73</v>
      </c>
      <c r="D4" s="92">
        <v>848</v>
      </c>
    </row>
    <row r="5" spans="2:4" x14ac:dyDescent="0.75">
      <c r="B5" s="8" t="s">
        <v>83</v>
      </c>
      <c r="C5" s="92">
        <v>7117</v>
      </c>
      <c r="D5" s="92">
        <v>17761</v>
      </c>
    </row>
    <row r="6" spans="2:4" x14ac:dyDescent="0.75">
      <c r="B6" s="8" t="s">
        <v>7</v>
      </c>
      <c r="C6" s="92">
        <v>17059</v>
      </c>
      <c r="D6" s="92">
        <v>16676</v>
      </c>
    </row>
    <row r="7" spans="2:4" x14ac:dyDescent="0.75">
      <c r="B7" s="8" t="s">
        <v>271</v>
      </c>
      <c r="C7" s="92">
        <v>13068</v>
      </c>
      <c r="D7" s="92">
        <v>7598</v>
      </c>
    </row>
    <row r="8" spans="2:4" x14ac:dyDescent="0.75">
      <c r="B8" s="8" t="s">
        <v>272</v>
      </c>
      <c r="C8" s="92">
        <v>6456</v>
      </c>
      <c r="D8" s="92">
        <v>3955</v>
      </c>
    </row>
    <row r="9" spans="2:4" x14ac:dyDescent="0.75">
      <c r="B9" s="8" t="s">
        <v>84</v>
      </c>
      <c r="C9" s="92">
        <v>6483</v>
      </c>
      <c r="D9" s="92">
        <v>3418</v>
      </c>
    </row>
    <row r="10" spans="2:4" x14ac:dyDescent="0.75">
      <c r="B10" s="49" t="s">
        <v>370</v>
      </c>
      <c r="C10" s="2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0"/>
  </sheetPr>
  <dimension ref="B2:J12"/>
  <sheetViews>
    <sheetView workbookViewId="0">
      <selection activeCell="B2" sqref="B2"/>
    </sheetView>
  </sheetViews>
  <sheetFormatPr defaultRowHeight="14.75" x14ac:dyDescent="0.75"/>
  <cols>
    <col min="2" max="2" width="8.90625" customWidth="1"/>
    <col min="3" max="3" width="9.7265625" customWidth="1"/>
    <col min="4" max="4" width="11.08984375" customWidth="1"/>
    <col min="5" max="5" width="7.81640625" customWidth="1"/>
    <col min="6" max="6" width="8.08984375" customWidth="1"/>
    <col min="7" max="7" width="8.08984375" bestFit="1" customWidth="1"/>
    <col min="10" max="10" width="11.54296875" bestFit="1" customWidth="1"/>
  </cols>
  <sheetData>
    <row r="2" spans="2:10" ht="16" x14ac:dyDescent="0.8">
      <c r="B2" s="13" t="s">
        <v>568</v>
      </c>
      <c r="C2" s="87"/>
      <c r="D2" s="87"/>
      <c r="E2" s="87"/>
      <c r="F2" s="87"/>
      <c r="G2" s="87"/>
      <c r="H2" s="87"/>
      <c r="I2" s="87"/>
      <c r="J2" s="87"/>
    </row>
    <row r="3" spans="2:10" x14ac:dyDescent="0.75">
      <c r="B3" s="104"/>
      <c r="C3" s="385" t="s">
        <v>264</v>
      </c>
      <c r="D3" s="385"/>
      <c r="E3" s="385"/>
      <c r="F3" s="385"/>
      <c r="G3" s="385"/>
      <c r="H3" s="385"/>
      <c r="I3" s="385"/>
      <c r="J3" s="104"/>
    </row>
    <row r="4" spans="2:10" ht="14.75" customHeight="1" x14ac:dyDescent="0.75">
      <c r="B4" s="386" t="s">
        <v>265</v>
      </c>
      <c r="C4" s="66" t="s">
        <v>69</v>
      </c>
      <c r="D4" s="66" t="s">
        <v>380</v>
      </c>
      <c r="E4" s="66" t="s">
        <v>83</v>
      </c>
      <c r="F4" s="66" t="s">
        <v>7</v>
      </c>
      <c r="G4" s="66" t="s">
        <v>8</v>
      </c>
      <c r="H4" s="66" t="s">
        <v>9</v>
      </c>
      <c r="I4" s="66" t="s">
        <v>84</v>
      </c>
      <c r="J4" s="66" t="s">
        <v>68</v>
      </c>
    </row>
    <row r="5" spans="2:10" x14ac:dyDescent="0.75">
      <c r="B5" s="386"/>
      <c r="C5" s="67" t="s">
        <v>380</v>
      </c>
      <c r="D5" s="265">
        <v>25</v>
      </c>
      <c r="E5" s="265">
        <v>320</v>
      </c>
      <c r="F5" s="265">
        <v>352</v>
      </c>
      <c r="G5" s="265">
        <v>121</v>
      </c>
      <c r="H5" s="265">
        <v>20</v>
      </c>
      <c r="I5" s="265">
        <v>10</v>
      </c>
      <c r="J5" s="265">
        <v>848</v>
      </c>
    </row>
    <row r="6" spans="2:10" x14ac:dyDescent="0.75">
      <c r="B6" s="386"/>
      <c r="C6" s="67" t="s">
        <v>83</v>
      </c>
      <c r="D6" s="265">
        <v>33</v>
      </c>
      <c r="E6" s="265">
        <v>4866</v>
      </c>
      <c r="F6" s="265">
        <v>8317</v>
      </c>
      <c r="G6" s="265">
        <v>3407</v>
      </c>
      <c r="H6" s="265">
        <v>879</v>
      </c>
      <c r="I6" s="265">
        <v>259</v>
      </c>
      <c r="J6" s="265">
        <v>17761</v>
      </c>
    </row>
    <row r="7" spans="2:10" x14ac:dyDescent="0.75">
      <c r="B7" s="386"/>
      <c r="C7" s="67" t="s">
        <v>7</v>
      </c>
      <c r="D7" s="265">
        <v>11</v>
      </c>
      <c r="E7" s="265">
        <v>1562</v>
      </c>
      <c r="F7" s="265">
        <v>6608</v>
      </c>
      <c r="G7" s="265">
        <v>5834</v>
      </c>
      <c r="H7" s="265">
        <v>1965</v>
      </c>
      <c r="I7" s="265">
        <v>696</v>
      </c>
      <c r="J7" s="265">
        <v>16676</v>
      </c>
    </row>
    <row r="8" spans="2:10" x14ac:dyDescent="0.75">
      <c r="B8" s="386"/>
      <c r="C8" s="67" t="s">
        <v>8</v>
      </c>
      <c r="D8" s="265">
        <v>4</v>
      </c>
      <c r="E8" s="265">
        <v>276</v>
      </c>
      <c r="F8" s="265">
        <v>1400</v>
      </c>
      <c r="G8" s="265">
        <v>2856</v>
      </c>
      <c r="H8" s="265">
        <v>1923</v>
      </c>
      <c r="I8" s="265">
        <v>1139</v>
      </c>
      <c r="J8" s="265">
        <v>7598</v>
      </c>
    </row>
    <row r="9" spans="2:10" x14ac:dyDescent="0.75">
      <c r="B9" s="386"/>
      <c r="C9" s="67" t="s">
        <v>9</v>
      </c>
      <c r="D9" s="265"/>
      <c r="E9" s="265">
        <v>73</v>
      </c>
      <c r="F9" s="265">
        <v>297</v>
      </c>
      <c r="G9" s="265">
        <v>677</v>
      </c>
      <c r="H9" s="265">
        <v>1291</v>
      </c>
      <c r="I9" s="265">
        <v>1617</v>
      </c>
      <c r="J9" s="265">
        <v>3955</v>
      </c>
    </row>
    <row r="10" spans="2:10" x14ac:dyDescent="0.75">
      <c r="B10" s="386"/>
      <c r="C10" s="67" t="s">
        <v>84</v>
      </c>
      <c r="D10" s="265"/>
      <c r="E10" s="265">
        <v>20</v>
      </c>
      <c r="F10" s="265">
        <v>85</v>
      </c>
      <c r="G10" s="265">
        <v>173</v>
      </c>
      <c r="H10" s="265">
        <v>378</v>
      </c>
      <c r="I10" s="265">
        <v>2762</v>
      </c>
      <c r="J10" s="265">
        <v>3418</v>
      </c>
    </row>
    <row r="11" spans="2:10" x14ac:dyDescent="0.75">
      <c r="B11" s="104"/>
      <c r="C11" s="266" t="s">
        <v>67</v>
      </c>
      <c r="D11" s="156">
        <v>73</v>
      </c>
      <c r="E11" s="156">
        <v>7117</v>
      </c>
      <c r="F11" s="156">
        <v>17059</v>
      </c>
      <c r="G11" s="156">
        <v>13068</v>
      </c>
      <c r="H11" s="156">
        <v>6456</v>
      </c>
      <c r="I11" s="156">
        <v>6483</v>
      </c>
      <c r="J11" s="156">
        <v>50256</v>
      </c>
    </row>
    <row r="12" spans="2:10" ht="16" x14ac:dyDescent="0.8">
      <c r="B12" s="49" t="s">
        <v>370</v>
      </c>
      <c r="C12" s="87"/>
      <c r="D12" s="87"/>
      <c r="E12" s="87"/>
      <c r="F12" s="87"/>
      <c r="G12" s="87"/>
      <c r="H12" s="87"/>
      <c r="I12" s="87"/>
      <c r="J12" s="87"/>
    </row>
  </sheetData>
  <mergeCells count="2">
    <mergeCell ref="C3:I3"/>
    <mergeCell ref="B4:B10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0"/>
  </sheetPr>
  <dimension ref="B2:D9"/>
  <sheetViews>
    <sheetView workbookViewId="0">
      <selection activeCell="B2" sqref="B2"/>
    </sheetView>
  </sheetViews>
  <sheetFormatPr defaultRowHeight="14.75" x14ac:dyDescent="0.75"/>
  <cols>
    <col min="2" max="2" width="45" customWidth="1"/>
    <col min="3" max="3" width="17.08984375" customWidth="1"/>
    <col min="4" max="4" width="14.81640625" customWidth="1"/>
  </cols>
  <sheetData>
    <row r="2" spans="2:4" x14ac:dyDescent="0.75">
      <c r="B2" s="13" t="s">
        <v>567</v>
      </c>
    </row>
    <row r="3" spans="2:4" x14ac:dyDescent="0.75">
      <c r="B3" s="76" t="s">
        <v>381</v>
      </c>
      <c r="C3" s="76" t="s">
        <v>211</v>
      </c>
      <c r="D3" s="76" t="s">
        <v>212</v>
      </c>
    </row>
    <row r="4" spans="2:4" x14ac:dyDescent="0.75">
      <c r="B4" s="267" t="s">
        <v>85</v>
      </c>
      <c r="C4" s="268">
        <v>48748</v>
      </c>
      <c r="D4" s="62">
        <f>C4/$C$8*100</f>
        <v>96.999363260108254</v>
      </c>
    </row>
    <row r="5" spans="2:4" x14ac:dyDescent="0.75">
      <c r="B5" s="267" t="s">
        <v>123</v>
      </c>
      <c r="C5" s="268">
        <v>1187</v>
      </c>
      <c r="D5" s="62">
        <f>C5/$C$8*100</f>
        <v>2.3619070359758036</v>
      </c>
    </row>
    <row r="6" spans="2:4" x14ac:dyDescent="0.75">
      <c r="B6" s="267" t="s">
        <v>124</v>
      </c>
      <c r="C6" s="268">
        <v>312</v>
      </c>
      <c r="D6" s="62">
        <f>C6/$C$8*100</f>
        <v>0.620821394460363</v>
      </c>
    </row>
    <row r="7" spans="2:4" x14ac:dyDescent="0.75">
      <c r="B7" s="267" t="s">
        <v>382</v>
      </c>
      <c r="C7" s="268">
        <v>9</v>
      </c>
      <c r="D7" s="62">
        <f>C7/$C$8*100</f>
        <v>1.7908309455587391E-2</v>
      </c>
    </row>
    <row r="8" spans="2:4" x14ac:dyDescent="0.75">
      <c r="B8" s="269" t="s">
        <v>68</v>
      </c>
      <c r="C8" s="270">
        <v>50256</v>
      </c>
      <c r="D8" s="114">
        <f>C8/$C$8*100</f>
        <v>100</v>
      </c>
    </row>
    <row r="9" spans="2:4" x14ac:dyDescent="0.75">
      <c r="B9" s="49" t="s">
        <v>370</v>
      </c>
      <c r="D9" s="271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/>
  </sheetPr>
  <dimension ref="B1:K12"/>
  <sheetViews>
    <sheetView workbookViewId="0">
      <selection activeCell="B1" sqref="B1"/>
    </sheetView>
  </sheetViews>
  <sheetFormatPr defaultRowHeight="14.75" x14ac:dyDescent="0.75"/>
  <cols>
    <col min="3" max="3" width="20.81640625" bestFit="1" customWidth="1"/>
  </cols>
  <sheetData>
    <row r="1" spans="2:11" x14ac:dyDescent="0.75">
      <c r="B1" s="13" t="s">
        <v>566</v>
      </c>
      <c r="C1" s="22"/>
      <c r="D1" s="22"/>
      <c r="E1" s="22"/>
      <c r="F1" s="22"/>
      <c r="G1" s="22"/>
      <c r="H1" s="22"/>
      <c r="I1" s="22"/>
      <c r="J1" s="22"/>
      <c r="K1" s="22"/>
    </row>
    <row r="2" spans="2:11" x14ac:dyDescent="0.75">
      <c r="B2" s="388"/>
      <c r="C2" s="388"/>
      <c r="D2" s="389" t="s">
        <v>142</v>
      </c>
      <c r="E2" s="389"/>
      <c r="F2" s="389"/>
      <c r="G2" s="389"/>
      <c r="H2" s="389"/>
      <c r="I2" s="389"/>
      <c r="J2" s="389"/>
      <c r="K2" s="389"/>
    </row>
    <row r="3" spans="2:11" ht="68.75" customHeight="1" x14ac:dyDescent="0.75">
      <c r="B3" s="388"/>
      <c r="C3" s="388"/>
      <c r="D3" s="272" t="s">
        <v>131</v>
      </c>
      <c r="E3" s="273" t="s">
        <v>130</v>
      </c>
      <c r="F3" s="273" t="s">
        <v>126</v>
      </c>
      <c r="G3" s="273" t="s">
        <v>129</v>
      </c>
      <c r="H3" s="272" t="s">
        <v>127</v>
      </c>
      <c r="I3" s="272" t="s">
        <v>128</v>
      </c>
      <c r="J3" s="272" t="s">
        <v>125</v>
      </c>
      <c r="K3" s="273" t="s">
        <v>67</v>
      </c>
    </row>
    <row r="4" spans="2:11" ht="29.5" customHeight="1" x14ac:dyDescent="0.75">
      <c r="B4" s="387" t="s">
        <v>266</v>
      </c>
      <c r="C4" s="274" t="s">
        <v>131</v>
      </c>
      <c r="D4" s="104">
        <v>517</v>
      </c>
      <c r="E4" s="104">
        <v>70</v>
      </c>
      <c r="F4" s="104">
        <v>267</v>
      </c>
      <c r="G4" s="104">
        <v>28</v>
      </c>
      <c r="H4" s="104">
        <v>21</v>
      </c>
      <c r="I4" s="104">
        <v>18</v>
      </c>
      <c r="J4" s="104"/>
      <c r="K4" s="104">
        <v>921</v>
      </c>
    </row>
    <row r="5" spans="2:11" x14ac:dyDescent="0.75">
      <c r="B5" s="387"/>
      <c r="C5" s="274" t="s">
        <v>130</v>
      </c>
      <c r="D5" s="104">
        <v>95</v>
      </c>
      <c r="E5" s="104">
        <v>729</v>
      </c>
      <c r="F5" s="104">
        <v>691</v>
      </c>
      <c r="G5" s="104">
        <v>56</v>
      </c>
      <c r="H5" s="104">
        <v>38</v>
      </c>
      <c r="I5" s="104">
        <v>26</v>
      </c>
      <c r="J5" s="104">
        <v>3</v>
      </c>
      <c r="K5" s="104">
        <v>1638</v>
      </c>
    </row>
    <row r="6" spans="2:11" x14ac:dyDescent="0.75">
      <c r="B6" s="387"/>
      <c r="C6" s="274" t="s">
        <v>126</v>
      </c>
      <c r="D6" s="104">
        <v>451</v>
      </c>
      <c r="E6" s="104">
        <v>609</v>
      </c>
      <c r="F6" s="104">
        <v>20113</v>
      </c>
      <c r="G6" s="104">
        <v>895</v>
      </c>
      <c r="H6" s="104">
        <v>1099</v>
      </c>
      <c r="I6" s="104">
        <v>693</v>
      </c>
      <c r="J6" s="104">
        <v>105</v>
      </c>
      <c r="K6" s="104">
        <v>23965</v>
      </c>
    </row>
    <row r="7" spans="2:11" x14ac:dyDescent="0.75">
      <c r="B7" s="387"/>
      <c r="C7" s="274" t="s">
        <v>129</v>
      </c>
      <c r="D7" s="104">
        <v>47</v>
      </c>
      <c r="E7" s="104">
        <v>76</v>
      </c>
      <c r="F7" s="104">
        <v>1044</v>
      </c>
      <c r="G7" s="104">
        <v>1489</v>
      </c>
      <c r="H7" s="104">
        <v>511</v>
      </c>
      <c r="I7" s="104">
        <v>188</v>
      </c>
      <c r="J7" s="104">
        <v>42</v>
      </c>
      <c r="K7" s="104">
        <v>3397</v>
      </c>
    </row>
    <row r="8" spans="2:11" x14ac:dyDescent="0.75">
      <c r="B8" s="387"/>
      <c r="C8" s="274" t="s">
        <v>127</v>
      </c>
      <c r="D8" s="104">
        <v>55</v>
      </c>
      <c r="E8" s="104">
        <v>110</v>
      </c>
      <c r="F8" s="104">
        <v>1902</v>
      </c>
      <c r="G8" s="104">
        <v>564</v>
      </c>
      <c r="H8" s="104">
        <v>2466</v>
      </c>
      <c r="I8" s="104">
        <v>1532</v>
      </c>
      <c r="J8" s="104">
        <v>288</v>
      </c>
      <c r="K8" s="104">
        <v>6917</v>
      </c>
    </row>
    <row r="9" spans="2:11" x14ac:dyDescent="0.75">
      <c r="B9" s="387"/>
      <c r="C9" s="274" t="s">
        <v>128</v>
      </c>
      <c r="D9" s="104">
        <v>30</v>
      </c>
      <c r="E9" s="104">
        <v>52</v>
      </c>
      <c r="F9" s="104">
        <v>1272</v>
      </c>
      <c r="G9" s="104">
        <v>243</v>
      </c>
      <c r="H9" s="104">
        <v>1342</v>
      </c>
      <c r="I9" s="104">
        <v>4759</v>
      </c>
      <c r="J9" s="104">
        <v>1689</v>
      </c>
      <c r="K9" s="104">
        <v>9387</v>
      </c>
    </row>
    <row r="10" spans="2:11" x14ac:dyDescent="0.75">
      <c r="B10" s="387"/>
      <c r="C10" s="274" t="s">
        <v>125</v>
      </c>
      <c r="D10" s="104">
        <v>4</v>
      </c>
      <c r="E10" s="104">
        <v>1</v>
      </c>
      <c r="F10" s="104">
        <v>166</v>
      </c>
      <c r="G10" s="104">
        <v>42</v>
      </c>
      <c r="H10" s="104">
        <v>205</v>
      </c>
      <c r="I10" s="104">
        <v>826</v>
      </c>
      <c r="J10" s="104">
        <v>2787</v>
      </c>
      <c r="K10" s="104">
        <v>4031</v>
      </c>
    </row>
    <row r="11" spans="2:11" x14ac:dyDescent="0.75">
      <c r="B11" s="387"/>
      <c r="C11" s="274" t="s">
        <v>186</v>
      </c>
      <c r="D11" s="66">
        <v>1199</v>
      </c>
      <c r="E11" s="66">
        <v>1647</v>
      </c>
      <c r="F11" s="66">
        <v>25455</v>
      </c>
      <c r="G11" s="66">
        <v>3317</v>
      </c>
      <c r="H11" s="66">
        <v>5682</v>
      </c>
      <c r="I11" s="66">
        <v>8042</v>
      </c>
      <c r="J11" s="66">
        <v>4914</v>
      </c>
      <c r="K11" s="66">
        <v>50256</v>
      </c>
    </row>
    <row r="12" spans="2:11" x14ac:dyDescent="0.75">
      <c r="B12" s="49" t="s">
        <v>370</v>
      </c>
    </row>
  </sheetData>
  <mergeCells count="3">
    <mergeCell ref="B4:B11"/>
    <mergeCell ref="B2:C3"/>
    <mergeCell ref="D2:K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/>
  </sheetPr>
  <dimension ref="B2:J16"/>
  <sheetViews>
    <sheetView zoomScale="99" zoomScaleNormal="99" workbookViewId="0">
      <selection activeCell="B2" sqref="B2"/>
    </sheetView>
  </sheetViews>
  <sheetFormatPr defaultRowHeight="14.75" x14ac:dyDescent="0.75"/>
  <cols>
    <col min="1" max="1" width="7" customWidth="1"/>
    <col min="2" max="2" width="33.7265625" customWidth="1"/>
    <col min="3" max="3" width="11.26953125" customWidth="1"/>
    <col min="4" max="4" width="11.1796875" customWidth="1"/>
    <col min="5" max="5" width="8.7265625" customWidth="1"/>
    <col min="6" max="6" width="7.6328125" customWidth="1"/>
    <col min="7" max="7" width="9.26953125" customWidth="1"/>
    <col min="8" max="8" width="9.08984375" customWidth="1"/>
    <col min="9" max="9" width="10.453125" customWidth="1"/>
    <col min="10" max="10" width="9.36328125" customWidth="1"/>
    <col min="11" max="11" width="5.54296875" bestFit="1" customWidth="1"/>
  </cols>
  <sheetData>
    <row r="2" spans="2:10" x14ac:dyDescent="0.75">
      <c r="B2" s="275" t="s">
        <v>565</v>
      </c>
      <c r="C2" s="22"/>
      <c r="D2" s="22"/>
      <c r="E2" s="22"/>
      <c r="F2" s="22"/>
      <c r="G2" s="22"/>
      <c r="H2" s="22"/>
      <c r="I2" s="22"/>
      <c r="J2" s="22"/>
    </row>
    <row r="3" spans="2:10" ht="16.75" customHeight="1" x14ac:dyDescent="0.75">
      <c r="B3" s="390" t="s">
        <v>88</v>
      </c>
      <c r="C3" s="392" t="s">
        <v>267</v>
      </c>
      <c r="D3" s="393"/>
      <c r="E3" s="393"/>
      <c r="F3" s="393"/>
      <c r="G3" s="393"/>
      <c r="H3" s="393"/>
      <c r="I3" s="394"/>
      <c r="J3" s="60"/>
    </row>
    <row r="4" spans="2:10" ht="29" x14ac:dyDescent="0.75">
      <c r="B4" s="391"/>
      <c r="C4" s="78" t="s">
        <v>131</v>
      </c>
      <c r="D4" s="78" t="s">
        <v>130</v>
      </c>
      <c r="E4" s="78" t="s">
        <v>126</v>
      </c>
      <c r="F4" s="78" t="s">
        <v>129</v>
      </c>
      <c r="G4" s="78" t="s">
        <v>127</v>
      </c>
      <c r="H4" s="78" t="s">
        <v>128</v>
      </c>
      <c r="I4" s="78" t="s">
        <v>125</v>
      </c>
      <c r="J4" s="79" t="s">
        <v>67</v>
      </c>
    </row>
    <row r="5" spans="2:10" x14ac:dyDescent="0.75">
      <c r="B5" s="60" t="s">
        <v>85</v>
      </c>
      <c r="C5" s="104">
        <v>1144</v>
      </c>
      <c r="D5" s="104">
        <v>1583</v>
      </c>
      <c r="E5" s="104">
        <v>24752</v>
      </c>
      <c r="F5" s="104">
        <v>3188</v>
      </c>
      <c r="G5" s="104">
        <v>5549</v>
      </c>
      <c r="H5" s="104">
        <v>7845</v>
      </c>
      <c r="I5" s="104">
        <v>4687</v>
      </c>
      <c r="J5" s="104">
        <v>48748</v>
      </c>
    </row>
    <row r="6" spans="2:10" x14ac:dyDescent="0.75">
      <c r="B6" s="60" t="s">
        <v>123</v>
      </c>
      <c r="C6" s="104">
        <v>50</v>
      </c>
      <c r="D6" s="104">
        <v>50</v>
      </c>
      <c r="E6" s="104">
        <v>598</v>
      </c>
      <c r="F6" s="104">
        <v>98</v>
      </c>
      <c r="G6" s="104">
        <v>99</v>
      </c>
      <c r="H6" s="104">
        <v>134</v>
      </c>
      <c r="I6" s="104">
        <v>158</v>
      </c>
      <c r="J6" s="104">
        <v>1187</v>
      </c>
    </row>
    <row r="7" spans="2:10" x14ac:dyDescent="0.75">
      <c r="B7" s="60" t="s">
        <v>124</v>
      </c>
      <c r="C7" s="104">
        <v>5</v>
      </c>
      <c r="D7" s="104">
        <v>14</v>
      </c>
      <c r="E7" s="104">
        <v>103</v>
      </c>
      <c r="F7" s="104">
        <v>30</v>
      </c>
      <c r="G7" s="104">
        <v>33</v>
      </c>
      <c r="H7" s="104">
        <v>60</v>
      </c>
      <c r="I7" s="104">
        <v>67</v>
      </c>
      <c r="J7" s="104">
        <v>312</v>
      </c>
    </row>
    <row r="8" spans="2:10" x14ac:dyDescent="0.75">
      <c r="B8" s="67" t="s">
        <v>382</v>
      </c>
      <c r="C8" s="104">
        <v>0</v>
      </c>
      <c r="D8" s="104">
        <v>0</v>
      </c>
      <c r="E8" s="104">
        <v>2</v>
      </c>
      <c r="F8" s="104">
        <v>1</v>
      </c>
      <c r="G8" s="104">
        <v>1</v>
      </c>
      <c r="H8" s="104">
        <v>3</v>
      </c>
      <c r="I8" s="104">
        <v>2</v>
      </c>
      <c r="J8" s="104">
        <v>9</v>
      </c>
    </row>
    <row r="9" spans="2:10" x14ac:dyDescent="0.75">
      <c r="B9" s="60" t="s">
        <v>68</v>
      </c>
      <c r="C9" s="66">
        <v>1199</v>
      </c>
      <c r="D9" s="66">
        <v>1647</v>
      </c>
      <c r="E9" s="66">
        <v>25455</v>
      </c>
      <c r="F9" s="66">
        <v>3317</v>
      </c>
      <c r="G9" s="66">
        <v>5682</v>
      </c>
      <c r="H9" s="66">
        <v>8042</v>
      </c>
      <c r="I9" s="66">
        <v>4914</v>
      </c>
      <c r="J9" s="66">
        <v>50256</v>
      </c>
    </row>
    <row r="10" spans="2:10" ht="14.75" customHeight="1" x14ac:dyDescent="0.75">
      <c r="B10" s="28"/>
      <c r="C10" s="395" t="s">
        <v>268</v>
      </c>
      <c r="D10" s="396"/>
      <c r="E10" s="396"/>
      <c r="F10" s="396"/>
      <c r="G10" s="396"/>
      <c r="H10" s="396"/>
      <c r="I10" s="397"/>
      <c r="J10" s="60"/>
    </row>
    <row r="11" spans="2:10" x14ac:dyDescent="0.75">
      <c r="B11" s="60" t="s">
        <v>85</v>
      </c>
      <c r="C11" s="62">
        <v>95.412844036697251</v>
      </c>
      <c r="D11" s="62">
        <v>96.114146933819072</v>
      </c>
      <c r="E11" s="62">
        <v>97.238263602435666</v>
      </c>
      <c r="F11" s="62">
        <v>96.110943623756413</v>
      </c>
      <c r="G11" s="62">
        <v>97.659274903203098</v>
      </c>
      <c r="H11" s="62">
        <v>97.550360606814223</v>
      </c>
      <c r="I11" s="62">
        <v>95.380545380545385</v>
      </c>
      <c r="J11" s="62">
        <v>96.999363260108254</v>
      </c>
    </row>
    <row r="12" spans="2:10" x14ac:dyDescent="0.75">
      <c r="B12" s="60" t="s">
        <v>123</v>
      </c>
      <c r="C12" s="62">
        <v>4.1701417848206832</v>
      </c>
      <c r="D12" s="62">
        <v>3.0358227079538556</v>
      </c>
      <c r="E12" s="62">
        <v>2.3492437635042234</v>
      </c>
      <c r="F12" s="62">
        <v>2.9544769369912571</v>
      </c>
      <c r="G12" s="62">
        <v>1.7423442449841606</v>
      </c>
      <c r="H12" s="62">
        <v>1.6662521760756031</v>
      </c>
      <c r="I12" s="62">
        <v>3.2153032153032153</v>
      </c>
      <c r="J12" s="62">
        <v>2.3619070359758036</v>
      </c>
    </row>
    <row r="13" spans="2:10" x14ac:dyDescent="0.75">
      <c r="B13" s="60" t="s">
        <v>124</v>
      </c>
      <c r="C13" s="62">
        <v>0.4170141784820684</v>
      </c>
      <c r="D13" s="62">
        <v>0.85003035822707951</v>
      </c>
      <c r="E13" s="62">
        <v>0.40463563150658027</v>
      </c>
      <c r="F13" s="62">
        <v>0.90443171540548695</v>
      </c>
      <c r="G13" s="62">
        <v>0.58078141499472014</v>
      </c>
      <c r="H13" s="62">
        <v>0.74608306391444912</v>
      </c>
      <c r="I13" s="62">
        <v>1.3634513634513634</v>
      </c>
      <c r="J13" s="62">
        <v>0.620821394460363</v>
      </c>
    </row>
    <row r="14" spans="2:10" x14ac:dyDescent="0.75">
      <c r="B14" s="67" t="s">
        <v>382</v>
      </c>
      <c r="C14" s="62">
        <v>0</v>
      </c>
      <c r="D14" s="62">
        <v>0</v>
      </c>
      <c r="E14" s="62">
        <v>7.8570025535258312E-3</v>
      </c>
      <c r="F14" s="62">
        <v>3.0147723846849564E-2</v>
      </c>
      <c r="G14" s="62">
        <v>1.7599436818021823E-2</v>
      </c>
      <c r="H14" s="62">
        <v>3.7304153195722459E-2</v>
      </c>
      <c r="I14" s="62">
        <v>4.0700040700040699E-2</v>
      </c>
      <c r="J14" s="62">
        <v>1.7908309455587391E-2</v>
      </c>
    </row>
    <row r="15" spans="2:10" x14ac:dyDescent="0.75">
      <c r="B15" s="76" t="s">
        <v>68</v>
      </c>
      <c r="C15" s="114">
        <v>100</v>
      </c>
      <c r="D15" s="114">
        <v>100</v>
      </c>
      <c r="E15" s="114">
        <v>100</v>
      </c>
      <c r="F15" s="114">
        <v>100</v>
      </c>
      <c r="G15" s="114">
        <v>100</v>
      </c>
      <c r="H15" s="114">
        <v>100</v>
      </c>
      <c r="I15" s="114">
        <v>100</v>
      </c>
      <c r="J15" s="114">
        <v>100</v>
      </c>
    </row>
    <row r="16" spans="2:10" x14ac:dyDescent="0.75">
      <c r="B16" s="49" t="s">
        <v>370</v>
      </c>
      <c r="C16" s="22"/>
      <c r="D16" s="22"/>
      <c r="E16" s="22"/>
      <c r="F16" s="22"/>
      <c r="G16" s="22"/>
      <c r="H16" s="22"/>
      <c r="I16" s="22"/>
      <c r="J16" s="22"/>
    </row>
  </sheetData>
  <mergeCells count="3">
    <mergeCell ref="B3:B4"/>
    <mergeCell ref="C3:I3"/>
    <mergeCell ref="C10:I10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/>
  </sheetPr>
  <dimension ref="B2:J16"/>
  <sheetViews>
    <sheetView workbookViewId="0">
      <selection activeCell="B2" sqref="B2"/>
    </sheetView>
  </sheetViews>
  <sheetFormatPr defaultRowHeight="14.75" x14ac:dyDescent="0.75"/>
  <cols>
    <col min="2" max="2" width="34.81640625" customWidth="1"/>
    <col min="3" max="3" width="11.08984375" customWidth="1"/>
    <col min="6" max="6" width="9.36328125" customWidth="1"/>
    <col min="7" max="7" width="9.1796875" customWidth="1"/>
    <col min="8" max="8" width="10.54296875" customWidth="1"/>
    <col min="9" max="9" width="13" customWidth="1"/>
    <col min="10" max="10" width="8.90625" customWidth="1"/>
  </cols>
  <sheetData>
    <row r="2" spans="2:10" ht="15.5" x14ac:dyDescent="0.75">
      <c r="B2" s="75" t="s">
        <v>564</v>
      </c>
    </row>
    <row r="3" spans="2:10" x14ac:dyDescent="0.75">
      <c r="B3" s="398" t="s">
        <v>88</v>
      </c>
      <c r="C3" s="399" t="s">
        <v>269</v>
      </c>
      <c r="D3" s="399"/>
      <c r="E3" s="399"/>
      <c r="F3" s="399"/>
      <c r="G3" s="399"/>
      <c r="H3" s="399"/>
      <c r="I3" s="399"/>
      <c r="J3" s="60"/>
    </row>
    <row r="4" spans="2:10" ht="33" customHeight="1" x14ac:dyDescent="0.75">
      <c r="B4" s="398"/>
      <c r="C4" s="78" t="s">
        <v>131</v>
      </c>
      <c r="D4" s="78" t="s">
        <v>130</v>
      </c>
      <c r="E4" s="78" t="s">
        <v>126</v>
      </c>
      <c r="F4" s="78" t="s">
        <v>129</v>
      </c>
      <c r="G4" s="78" t="s">
        <v>127</v>
      </c>
      <c r="H4" s="78" t="s">
        <v>128</v>
      </c>
      <c r="I4" s="78" t="s">
        <v>125</v>
      </c>
      <c r="J4" s="78" t="s">
        <v>67</v>
      </c>
    </row>
    <row r="5" spans="2:10" x14ac:dyDescent="0.75">
      <c r="B5" s="60" t="s">
        <v>85</v>
      </c>
      <c r="C5" s="104">
        <v>878</v>
      </c>
      <c r="D5" s="104">
        <v>1575</v>
      </c>
      <c r="E5" s="104">
        <v>23277</v>
      </c>
      <c r="F5" s="104">
        <v>3278</v>
      </c>
      <c r="G5" s="104">
        <v>6747</v>
      </c>
      <c r="H5" s="104">
        <v>9174</v>
      </c>
      <c r="I5" s="104">
        <v>3819</v>
      </c>
      <c r="J5" s="104">
        <v>48748</v>
      </c>
    </row>
    <row r="6" spans="2:10" x14ac:dyDescent="0.75">
      <c r="B6" s="60" t="s">
        <v>123</v>
      </c>
      <c r="C6" s="104">
        <v>40</v>
      </c>
      <c r="D6" s="104">
        <v>51</v>
      </c>
      <c r="E6" s="104">
        <v>592</v>
      </c>
      <c r="F6" s="104">
        <v>82</v>
      </c>
      <c r="G6" s="104">
        <v>127</v>
      </c>
      <c r="H6" s="104">
        <v>149</v>
      </c>
      <c r="I6" s="104">
        <v>146</v>
      </c>
      <c r="J6" s="104">
        <v>1187</v>
      </c>
    </row>
    <row r="7" spans="2:10" x14ac:dyDescent="0.75">
      <c r="B7" s="60" t="s">
        <v>124</v>
      </c>
      <c r="C7" s="104">
        <v>3</v>
      </c>
      <c r="D7" s="104">
        <v>11</v>
      </c>
      <c r="E7" s="104">
        <v>94</v>
      </c>
      <c r="F7" s="104">
        <v>36</v>
      </c>
      <c r="G7" s="104">
        <v>42</v>
      </c>
      <c r="H7" s="104">
        <v>61</v>
      </c>
      <c r="I7" s="104">
        <v>65</v>
      </c>
      <c r="J7" s="104">
        <v>312</v>
      </c>
    </row>
    <row r="8" spans="2:10" x14ac:dyDescent="0.75">
      <c r="B8" s="67" t="s">
        <v>382</v>
      </c>
      <c r="C8" s="104"/>
      <c r="D8" s="104">
        <v>1</v>
      </c>
      <c r="E8" s="104">
        <v>2</v>
      </c>
      <c r="F8" s="104">
        <v>1</v>
      </c>
      <c r="G8" s="104">
        <v>1</v>
      </c>
      <c r="H8" s="104">
        <v>3</v>
      </c>
      <c r="I8" s="104">
        <v>1</v>
      </c>
      <c r="J8" s="104">
        <v>9</v>
      </c>
    </row>
    <row r="9" spans="2:10" x14ac:dyDescent="0.75">
      <c r="B9" s="60" t="s">
        <v>68</v>
      </c>
      <c r="C9" s="66">
        <v>921</v>
      </c>
      <c r="D9" s="66">
        <v>1638</v>
      </c>
      <c r="E9" s="66">
        <v>23965</v>
      </c>
      <c r="F9" s="66">
        <v>3397</v>
      </c>
      <c r="G9" s="66">
        <v>6917</v>
      </c>
      <c r="H9" s="66">
        <v>9387</v>
      </c>
      <c r="I9" s="66">
        <v>4031</v>
      </c>
      <c r="J9" s="66">
        <v>50256</v>
      </c>
    </row>
    <row r="10" spans="2:10" x14ac:dyDescent="0.75">
      <c r="B10" s="1"/>
      <c r="C10" s="395" t="s">
        <v>270</v>
      </c>
      <c r="D10" s="396"/>
      <c r="E10" s="396"/>
      <c r="F10" s="396"/>
      <c r="G10" s="396"/>
      <c r="H10" s="396"/>
      <c r="I10" s="397"/>
      <c r="J10" s="61"/>
    </row>
    <row r="11" spans="2:10" x14ac:dyDescent="0.75">
      <c r="B11" s="60" t="s">
        <v>85</v>
      </c>
      <c r="C11" s="62">
        <v>95.331161780673185</v>
      </c>
      <c r="D11" s="62">
        <v>96.15384615384616</v>
      </c>
      <c r="E11" s="62">
        <v>97.129146672230334</v>
      </c>
      <c r="F11" s="62">
        <v>96.496909037385919</v>
      </c>
      <c r="G11" s="62">
        <v>97.542287118693068</v>
      </c>
      <c r="H11" s="62">
        <v>97.730904442313843</v>
      </c>
      <c r="I11" s="62">
        <v>94.740759116844458</v>
      </c>
      <c r="J11" s="62">
        <v>96.999363260108254</v>
      </c>
    </row>
    <row r="12" spans="2:10" x14ac:dyDescent="0.75">
      <c r="B12" s="60" t="s">
        <v>123</v>
      </c>
      <c r="C12" s="62">
        <v>4.3431053203040175</v>
      </c>
      <c r="D12" s="62">
        <v>3.1135531135531136</v>
      </c>
      <c r="E12" s="62">
        <v>2.4702691424994785</v>
      </c>
      <c r="F12" s="62">
        <v>2.4138946128937295</v>
      </c>
      <c r="G12" s="62">
        <v>1.8360560936822323</v>
      </c>
      <c r="H12" s="62">
        <v>1.5873015873015872</v>
      </c>
      <c r="I12" s="62">
        <v>3.6219300421731582</v>
      </c>
      <c r="J12" s="62">
        <v>2.3619070359758036</v>
      </c>
    </row>
    <row r="13" spans="2:10" x14ac:dyDescent="0.75">
      <c r="B13" s="60" t="s">
        <v>124</v>
      </c>
      <c r="C13" s="62">
        <v>0.32573289902280134</v>
      </c>
      <c r="D13" s="62">
        <v>0.67155067155067161</v>
      </c>
      <c r="E13" s="62">
        <v>0.39223868141039014</v>
      </c>
      <c r="F13" s="62">
        <v>1.0597586105387107</v>
      </c>
      <c r="G13" s="62">
        <v>0.60719965302876966</v>
      </c>
      <c r="H13" s="62">
        <v>0.64983487802279749</v>
      </c>
      <c r="I13" s="62">
        <v>1.6125031009675019</v>
      </c>
      <c r="J13" s="62">
        <v>0.620821394460363</v>
      </c>
    </row>
    <row r="14" spans="2:10" x14ac:dyDescent="0.75">
      <c r="B14" s="60" t="s">
        <v>382</v>
      </c>
      <c r="C14" s="62">
        <v>0</v>
      </c>
      <c r="D14" s="62">
        <v>6.1050061050061048E-2</v>
      </c>
      <c r="E14" s="62">
        <v>8.3455038597955358E-3</v>
      </c>
      <c r="F14" s="62">
        <v>2.9437739181630854E-2</v>
      </c>
      <c r="G14" s="62">
        <v>1.4457134595923087E-2</v>
      </c>
      <c r="H14" s="62">
        <v>3.1959092361776922E-2</v>
      </c>
      <c r="I14" s="62">
        <v>2.4807740014884644E-2</v>
      </c>
      <c r="J14" s="62">
        <v>1.7908309455587391E-2</v>
      </c>
    </row>
    <row r="15" spans="2:10" x14ac:dyDescent="0.75">
      <c r="B15" s="60" t="s">
        <v>68</v>
      </c>
      <c r="C15" s="62">
        <v>100</v>
      </c>
      <c r="D15" s="62">
        <v>100</v>
      </c>
      <c r="E15" s="62">
        <v>100</v>
      </c>
      <c r="F15" s="62">
        <v>100</v>
      </c>
      <c r="G15" s="62">
        <v>100</v>
      </c>
      <c r="H15" s="62">
        <v>100</v>
      </c>
      <c r="I15" s="62">
        <v>100</v>
      </c>
      <c r="J15" s="62">
        <v>100</v>
      </c>
    </row>
    <row r="16" spans="2:10" x14ac:dyDescent="0.75">
      <c r="B16" s="49" t="s">
        <v>370</v>
      </c>
    </row>
  </sheetData>
  <mergeCells count="3">
    <mergeCell ref="B3:B4"/>
    <mergeCell ref="C3:I3"/>
    <mergeCell ref="C10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1"/>
  <sheetViews>
    <sheetView workbookViewId="0">
      <selection activeCell="B2" sqref="B2"/>
    </sheetView>
  </sheetViews>
  <sheetFormatPr defaultColWidth="8.7265625" defaultRowHeight="14.5" x14ac:dyDescent="0.7"/>
  <cols>
    <col min="1" max="1" width="8.7265625" style="22"/>
    <col min="2" max="2" width="30.81640625" style="22" customWidth="1"/>
    <col min="3" max="5" width="10.54296875" style="22" bestFit="1" customWidth="1"/>
    <col min="6" max="6" width="10.6328125" style="22" bestFit="1" customWidth="1"/>
    <col min="7" max="7" width="12.08984375" style="22" bestFit="1" customWidth="1"/>
    <col min="8" max="8" width="13.81640625" style="22" customWidth="1"/>
    <col min="9" max="9" width="10.6328125" style="22" bestFit="1" customWidth="1"/>
    <col min="10" max="16384" width="8.7265625" style="22"/>
  </cols>
  <sheetData>
    <row r="2" spans="2:11" x14ac:dyDescent="0.7">
      <c r="B2" s="13" t="s">
        <v>554</v>
      </c>
    </row>
    <row r="3" spans="2:11" ht="15.5" x14ac:dyDescent="0.7">
      <c r="B3" s="15" t="s">
        <v>21</v>
      </c>
      <c r="C3" s="16">
        <v>2019</v>
      </c>
      <c r="D3" s="16">
        <v>2020</v>
      </c>
      <c r="E3" s="7">
        <v>2021</v>
      </c>
      <c r="F3" s="129">
        <v>2022</v>
      </c>
      <c r="G3" s="129">
        <v>2023</v>
      </c>
      <c r="H3" s="130">
        <v>2024</v>
      </c>
      <c r="I3" s="122">
        <v>2025</v>
      </c>
    </row>
    <row r="4" spans="2:11" x14ac:dyDescent="0.7">
      <c r="B4" s="11" t="s">
        <v>22</v>
      </c>
      <c r="C4" s="132">
        <v>12374397</v>
      </c>
      <c r="D4" s="134">
        <v>12663116</v>
      </c>
      <c r="E4" s="132">
        <v>12955763</v>
      </c>
      <c r="F4" s="132">
        <v>13246394</v>
      </c>
      <c r="G4" s="132">
        <v>13499066</v>
      </c>
      <c r="H4" s="132">
        <v>13798561</v>
      </c>
      <c r="I4" s="132">
        <v>14108217</v>
      </c>
    </row>
    <row r="5" spans="2:11" x14ac:dyDescent="0.7">
      <c r="B5" s="11" t="s">
        <v>23</v>
      </c>
      <c r="C5" s="132">
        <v>23771</v>
      </c>
      <c r="D5" s="134">
        <v>22634</v>
      </c>
      <c r="E5" s="132">
        <v>19797</v>
      </c>
      <c r="F5" s="132">
        <v>25567</v>
      </c>
      <c r="G5" s="132">
        <v>32853</v>
      </c>
      <c r="H5" s="132">
        <v>36021</v>
      </c>
      <c r="I5" s="132">
        <v>39355</v>
      </c>
    </row>
    <row r="6" spans="2:11" x14ac:dyDescent="0.7">
      <c r="B6" s="11" t="s">
        <v>24</v>
      </c>
      <c r="C6" s="132">
        <v>70518</v>
      </c>
      <c r="D6" s="134">
        <v>75570</v>
      </c>
      <c r="E6" s="132">
        <v>75561</v>
      </c>
      <c r="F6" s="132">
        <v>76545</v>
      </c>
      <c r="G6" s="132">
        <v>79164</v>
      </c>
      <c r="H6" s="132">
        <v>78120</v>
      </c>
      <c r="I6" s="132">
        <v>77822</v>
      </c>
      <c r="K6" s="42"/>
    </row>
    <row r="7" spans="2:11" x14ac:dyDescent="0.7">
      <c r="B7" s="11" t="s">
        <v>25</v>
      </c>
      <c r="C7" s="8">
        <v>1.9</v>
      </c>
      <c r="D7" s="8">
        <v>1.8</v>
      </c>
      <c r="E7" s="8">
        <v>1.5</v>
      </c>
      <c r="F7" s="8">
        <v>1.9</v>
      </c>
      <c r="G7" s="8">
        <v>2.4</v>
      </c>
      <c r="H7" s="8">
        <v>2.6</v>
      </c>
      <c r="I7" s="8">
        <v>2.8</v>
      </c>
    </row>
    <row r="8" spans="2:11" x14ac:dyDescent="0.7">
      <c r="B8" s="11" t="s">
        <v>26</v>
      </c>
      <c r="C8" s="29">
        <v>5.9</v>
      </c>
      <c r="D8" s="135">
        <v>6</v>
      </c>
      <c r="E8" s="29">
        <v>5.8</v>
      </c>
      <c r="F8" s="29">
        <v>5.8</v>
      </c>
      <c r="G8" s="8">
        <v>5.9</v>
      </c>
      <c r="H8" s="29">
        <v>5.6617680631926373</v>
      </c>
      <c r="I8" s="29">
        <v>5.5160761987145506</v>
      </c>
    </row>
    <row r="9" spans="2:11" x14ac:dyDescent="0.7">
      <c r="B9" s="26" t="s">
        <v>352</v>
      </c>
    </row>
    <row r="11" spans="2:11" x14ac:dyDescent="0.7">
      <c r="H11" s="3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0"/>
  </sheetPr>
  <dimension ref="B2:D14"/>
  <sheetViews>
    <sheetView workbookViewId="0">
      <selection activeCell="D20" sqref="D20"/>
    </sheetView>
  </sheetViews>
  <sheetFormatPr defaultRowHeight="14.75" x14ac:dyDescent="0.75"/>
  <cols>
    <col min="2" max="2" width="8.36328125" customWidth="1"/>
    <col min="3" max="3" width="14" customWidth="1"/>
    <col min="4" max="4" width="17.26953125" customWidth="1"/>
  </cols>
  <sheetData>
    <row r="2" spans="2:4" x14ac:dyDescent="0.75">
      <c r="B2" s="34" t="s">
        <v>458</v>
      </c>
      <c r="C2" s="22"/>
      <c r="D2" s="22"/>
    </row>
    <row r="3" spans="2:4" x14ac:dyDescent="0.75">
      <c r="B3" s="5" t="s">
        <v>69</v>
      </c>
      <c r="C3" s="5" t="s">
        <v>273</v>
      </c>
      <c r="D3" s="5" t="s">
        <v>274</v>
      </c>
    </row>
    <row r="4" spans="2:4" x14ac:dyDescent="0.75">
      <c r="B4" s="8" t="s">
        <v>275</v>
      </c>
      <c r="C4" s="8">
        <v>0.2</v>
      </c>
      <c r="D4" s="8">
        <v>1.8</v>
      </c>
    </row>
    <row r="5" spans="2:4" x14ac:dyDescent="0.75">
      <c r="B5" s="8" t="s">
        <v>83</v>
      </c>
      <c r="C5" s="8">
        <v>10.4</v>
      </c>
      <c r="D5" s="8">
        <v>25.3</v>
      </c>
    </row>
    <row r="6" spans="2:4" x14ac:dyDescent="0.75">
      <c r="B6" s="8" t="s">
        <v>7</v>
      </c>
      <c r="C6" s="28">
        <v>32.6</v>
      </c>
      <c r="D6" s="28">
        <v>30.2</v>
      </c>
    </row>
    <row r="7" spans="2:4" x14ac:dyDescent="0.75">
      <c r="B7" s="8" t="s">
        <v>8</v>
      </c>
      <c r="C7" s="28">
        <v>27.4</v>
      </c>
      <c r="D7" s="28">
        <v>15.4</v>
      </c>
    </row>
    <row r="8" spans="2:4" x14ac:dyDescent="0.75">
      <c r="B8" s="8" t="s">
        <v>9</v>
      </c>
      <c r="C8" s="28">
        <v>14.4</v>
      </c>
      <c r="D8" s="28">
        <v>8.5</v>
      </c>
    </row>
    <row r="9" spans="2:4" x14ac:dyDescent="0.75">
      <c r="B9" s="8" t="s">
        <v>10</v>
      </c>
      <c r="C9" s="28">
        <v>7.4</v>
      </c>
      <c r="D9" s="28">
        <v>4.2</v>
      </c>
    </row>
    <row r="10" spans="2:4" x14ac:dyDescent="0.75">
      <c r="B10" s="8" t="s">
        <v>11</v>
      </c>
      <c r="C10" s="28">
        <v>4.3</v>
      </c>
      <c r="D10" s="28">
        <v>2.5</v>
      </c>
    </row>
    <row r="11" spans="2:4" x14ac:dyDescent="0.75">
      <c r="B11" s="8" t="s">
        <v>12</v>
      </c>
      <c r="C11" s="28">
        <v>3.8</v>
      </c>
      <c r="D11" s="28">
        <v>1.9</v>
      </c>
    </row>
    <row r="12" spans="2:4" x14ac:dyDescent="0.75">
      <c r="B12" s="8" t="s">
        <v>13</v>
      </c>
      <c r="C12" s="28">
        <v>3.4</v>
      </c>
      <c r="D12" s="24">
        <v>1</v>
      </c>
    </row>
    <row r="13" spans="2:4" x14ac:dyDescent="0.75">
      <c r="B13" s="8" t="s">
        <v>189</v>
      </c>
      <c r="C13" s="28">
        <v>2.8</v>
      </c>
      <c r="D13" s="28">
        <v>0.4</v>
      </c>
    </row>
    <row r="14" spans="2:4" x14ac:dyDescent="0.75">
      <c r="B14" s="49" t="s">
        <v>370</v>
      </c>
      <c r="C14" s="22"/>
      <c r="D14" s="2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0"/>
  </sheetPr>
  <dimension ref="B2:D10"/>
  <sheetViews>
    <sheetView topLeftCell="B1" workbookViewId="0">
      <selection activeCell="B8" sqref="B8"/>
    </sheetView>
  </sheetViews>
  <sheetFormatPr defaultRowHeight="14.75" x14ac:dyDescent="0.75"/>
  <cols>
    <col min="2" max="2" width="41.453125" customWidth="1"/>
    <col min="3" max="3" width="18.08984375" customWidth="1"/>
    <col min="4" max="4" width="12.2265625" customWidth="1"/>
  </cols>
  <sheetData>
    <row r="2" spans="2:4" x14ac:dyDescent="0.75">
      <c r="B2" s="31" t="s">
        <v>459</v>
      </c>
      <c r="C2" s="22"/>
      <c r="D2" s="22"/>
    </row>
    <row r="3" spans="2:4" x14ac:dyDescent="0.75">
      <c r="B3" s="27" t="s">
        <v>383</v>
      </c>
      <c r="C3" s="27" t="s">
        <v>169</v>
      </c>
      <c r="D3" s="27" t="s">
        <v>212</v>
      </c>
    </row>
    <row r="4" spans="2:4" x14ac:dyDescent="0.75">
      <c r="B4" s="28" t="s">
        <v>384</v>
      </c>
      <c r="C4" s="105">
        <v>2629</v>
      </c>
      <c r="D4" s="88">
        <f>C4/$C$7</f>
        <v>0.58696137530698822</v>
      </c>
    </row>
    <row r="5" spans="2:4" x14ac:dyDescent="0.75">
      <c r="B5" s="28" t="s">
        <v>538</v>
      </c>
      <c r="C5" s="105">
        <v>1068</v>
      </c>
      <c r="D5" s="88">
        <f>C5/$C$7</f>
        <v>0.23844608171466844</v>
      </c>
    </row>
    <row r="6" spans="2:4" x14ac:dyDescent="0.75">
      <c r="B6" s="28" t="s">
        <v>460</v>
      </c>
      <c r="C6" s="105">
        <v>782</v>
      </c>
      <c r="D6" s="88">
        <f t="shared" ref="D6:D7" si="0">C6/$C$7</f>
        <v>0.17459254297834337</v>
      </c>
    </row>
    <row r="7" spans="2:4" s="2" customFormat="1" x14ac:dyDescent="0.75">
      <c r="B7" s="27" t="s">
        <v>68</v>
      </c>
      <c r="C7" s="190">
        <v>4479</v>
      </c>
      <c r="D7" s="88">
        <f t="shared" si="0"/>
        <v>1</v>
      </c>
    </row>
    <row r="8" spans="2:4" x14ac:dyDescent="0.75">
      <c r="B8" s="49" t="s">
        <v>370</v>
      </c>
      <c r="C8" s="22"/>
      <c r="D8" s="22"/>
    </row>
    <row r="10" spans="2:4" x14ac:dyDescent="0.75">
      <c r="C10" s="187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0"/>
  </sheetPr>
  <dimension ref="B3:I12"/>
  <sheetViews>
    <sheetView workbookViewId="0">
      <selection activeCell="B3" sqref="B3"/>
    </sheetView>
  </sheetViews>
  <sheetFormatPr defaultRowHeight="14.75" x14ac:dyDescent="0.75"/>
  <cols>
    <col min="2" max="2" width="27.6328125" customWidth="1"/>
    <col min="3" max="3" width="19.7265625" bestFit="1" customWidth="1"/>
    <col min="4" max="4" width="12" customWidth="1"/>
    <col min="5" max="5" width="18.08984375" customWidth="1"/>
    <col min="6" max="6" width="18.2265625" customWidth="1"/>
    <col min="7" max="7" width="18.1328125" customWidth="1"/>
    <col min="8" max="8" width="8.2265625" customWidth="1"/>
    <col min="9" max="9" width="11.453125" bestFit="1" customWidth="1"/>
  </cols>
  <sheetData>
    <row r="3" spans="2:9" x14ac:dyDescent="0.75">
      <c r="B3" s="31" t="s">
        <v>563</v>
      </c>
      <c r="C3" s="127"/>
      <c r="D3" s="127"/>
      <c r="E3" s="127"/>
      <c r="F3" s="127"/>
      <c r="G3" s="127"/>
      <c r="H3" s="127"/>
      <c r="I3" s="127"/>
    </row>
    <row r="4" spans="2:9" s="2" customFormat="1" ht="43.25" x14ac:dyDescent="0.75">
      <c r="B4" s="125" t="s">
        <v>386</v>
      </c>
      <c r="C4" s="126" t="s">
        <v>387</v>
      </c>
      <c r="D4" s="126" t="s">
        <v>388</v>
      </c>
      <c r="E4" s="126" t="s">
        <v>389</v>
      </c>
      <c r="F4" s="126" t="s">
        <v>390</v>
      </c>
      <c r="G4" s="126" t="s">
        <v>391</v>
      </c>
      <c r="H4" s="126" t="s">
        <v>362</v>
      </c>
      <c r="I4" s="126" t="s">
        <v>68</v>
      </c>
    </row>
    <row r="5" spans="2:9" x14ac:dyDescent="0.75">
      <c r="B5" s="110" t="s">
        <v>387</v>
      </c>
      <c r="C5" s="116">
        <v>881</v>
      </c>
      <c r="D5" s="116">
        <v>68</v>
      </c>
      <c r="E5" s="116">
        <v>21</v>
      </c>
      <c r="F5" s="116">
        <v>20</v>
      </c>
      <c r="G5" s="116">
        <v>18</v>
      </c>
      <c r="H5" s="116">
        <v>3</v>
      </c>
      <c r="I5" s="116">
        <v>1011</v>
      </c>
    </row>
    <row r="6" spans="2:9" x14ac:dyDescent="0.75">
      <c r="B6" s="110" t="s">
        <v>388</v>
      </c>
      <c r="C6" s="116">
        <v>65</v>
      </c>
      <c r="D6" s="116">
        <v>1020</v>
      </c>
      <c r="E6" s="116">
        <v>17</v>
      </c>
      <c r="F6" s="116">
        <v>61</v>
      </c>
      <c r="G6" s="116">
        <v>22</v>
      </c>
      <c r="H6" s="116">
        <v>14</v>
      </c>
      <c r="I6" s="116">
        <v>1199</v>
      </c>
    </row>
    <row r="7" spans="2:9" x14ac:dyDescent="0.75">
      <c r="B7" s="110" t="s">
        <v>389</v>
      </c>
      <c r="C7" s="116">
        <v>11</v>
      </c>
      <c r="D7" s="116">
        <v>22</v>
      </c>
      <c r="E7" s="116">
        <v>535</v>
      </c>
      <c r="F7" s="116">
        <v>15</v>
      </c>
      <c r="G7" s="116">
        <v>8</v>
      </c>
      <c r="H7" s="116">
        <v>1</v>
      </c>
      <c r="I7" s="116">
        <v>592</v>
      </c>
    </row>
    <row r="8" spans="2:9" x14ac:dyDescent="0.75">
      <c r="B8" s="110" t="s">
        <v>390</v>
      </c>
      <c r="C8" s="116">
        <v>17</v>
      </c>
      <c r="D8" s="116">
        <v>41</v>
      </c>
      <c r="E8" s="116">
        <v>12</v>
      </c>
      <c r="F8" s="116">
        <v>888</v>
      </c>
      <c r="G8" s="116">
        <v>17</v>
      </c>
      <c r="H8" s="116">
        <v>1</v>
      </c>
      <c r="I8" s="116">
        <v>976</v>
      </c>
    </row>
    <row r="9" spans="2:9" x14ac:dyDescent="0.75">
      <c r="B9" s="110" t="s">
        <v>391</v>
      </c>
      <c r="C9" s="116">
        <v>14</v>
      </c>
      <c r="D9" s="116">
        <v>20</v>
      </c>
      <c r="E9" s="116">
        <v>12</v>
      </c>
      <c r="F9" s="116">
        <v>16</v>
      </c>
      <c r="G9" s="116">
        <v>607</v>
      </c>
      <c r="H9" s="116"/>
      <c r="I9" s="116">
        <v>669</v>
      </c>
    </row>
    <row r="10" spans="2:9" x14ac:dyDescent="0.75">
      <c r="B10" s="110" t="s">
        <v>362</v>
      </c>
      <c r="C10" s="116">
        <v>2</v>
      </c>
      <c r="D10" s="116">
        <v>14</v>
      </c>
      <c r="E10" s="116">
        <v>1</v>
      </c>
      <c r="F10" s="116">
        <v>6</v>
      </c>
      <c r="G10" s="116"/>
      <c r="H10" s="116">
        <v>9</v>
      </c>
      <c r="I10" s="116">
        <v>32</v>
      </c>
    </row>
    <row r="11" spans="2:9" x14ac:dyDescent="0.75">
      <c r="B11" s="110" t="s">
        <v>68</v>
      </c>
      <c r="C11" s="116">
        <v>990</v>
      </c>
      <c r="D11" s="116">
        <v>1185</v>
      </c>
      <c r="E11" s="116">
        <v>598</v>
      </c>
      <c r="F11" s="116">
        <v>1006</v>
      </c>
      <c r="G11" s="116">
        <v>672</v>
      </c>
      <c r="H11" s="116">
        <v>28</v>
      </c>
      <c r="I11" s="116">
        <v>4479</v>
      </c>
    </row>
    <row r="12" spans="2:9" x14ac:dyDescent="0.75">
      <c r="B12" s="49" t="s">
        <v>370</v>
      </c>
      <c r="C12" s="22"/>
      <c r="D12" s="22"/>
      <c r="E12" s="22"/>
      <c r="F12" s="22"/>
      <c r="G12" s="22"/>
      <c r="H12" s="22"/>
      <c r="I12" s="22"/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0"/>
  </sheetPr>
  <dimension ref="B2:H37"/>
  <sheetViews>
    <sheetView workbookViewId="0">
      <selection activeCell="B2" sqref="B2"/>
    </sheetView>
  </sheetViews>
  <sheetFormatPr defaultRowHeight="14.75" x14ac:dyDescent="0.75"/>
  <cols>
    <col min="2" max="2" width="21.453125" customWidth="1"/>
    <col min="3" max="3" width="25.26953125" bestFit="1" customWidth="1"/>
    <col min="4" max="4" width="23.54296875" customWidth="1"/>
    <col min="5" max="5" width="28.90625" bestFit="1" customWidth="1"/>
    <col min="6" max="6" width="23.6328125" customWidth="1"/>
    <col min="7" max="7" width="11.26953125" bestFit="1" customWidth="1"/>
    <col min="8" max="8" width="15" bestFit="1" customWidth="1"/>
  </cols>
  <sheetData>
    <row r="2" spans="2:8" ht="15.75" x14ac:dyDescent="0.75">
      <c r="B2" s="31" t="s">
        <v>562</v>
      </c>
      <c r="C2" s="111"/>
      <c r="D2" s="111"/>
      <c r="E2" s="111"/>
      <c r="F2" s="111"/>
      <c r="G2" s="111"/>
      <c r="H2" s="111"/>
    </row>
    <row r="3" spans="2:8" s="2" customFormat="1" x14ac:dyDescent="0.75">
      <c r="B3" s="400" t="s">
        <v>406</v>
      </c>
      <c r="C3" s="373" t="s">
        <v>407</v>
      </c>
      <c r="D3" s="375"/>
      <c r="E3" s="373" t="s">
        <v>408</v>
      </c>
      <c r="F3" s="375"/>
      <c r="G3" s="27"/>
      <c r="H3" s="27"/>
    </row>
    <row r="4" spans="2:8" s="115" customFormat="1" ht="33.5" customHeight="1" x14ac:dyDescent="0.75">
      <c r="B4" s="400"/>
      <c r="C4" s="73" t="s">
        <v>409</v>
      </c>
      <c r="D4" s="73" t="s">
        <v>410</v>
      </c>
      <c r="E4" s="73" t="s">
        <v>409</v>
      </c>
      <c r="F4" s="73" t="s">
        <v>410</v>
      </c>
      <c r="G4" s="73" t="s">
        <v>397</v>
      </c>
      <c r="H4" s="73" t="s">
        <v>411</v>
      </c>
    </row>
    <row r="5" spans="2:8" x14ac:dyDescent="0.75">
      <c r="B5" s="110" t="s">
        <v>92</v>
      </c>
      <c r="C5" s="105">
        <v>70</v>
      </c>
      <c r="D5" s="105">
        <v>62</v>
      </c>
      <c r="E5" s="105">
        <v>83</v>
      </c>
      <c r="F5" s="105">
        <v>63</v>
      </c>
      <c r="G5" s="105">
        <v>132</v>
      </c>
      <c r="H5" s="105">
        <v>146</v>
      </c>
    </row>
    <row r="6" spans="2:8" x14ac:dyDescent="0.75">
      <c r="B6" s="110" t="s">
        <v>93</v>
      </c>
      <c r="C6" s="105">
        <v>26</v>
      </c>
      <c r="D6" s="105">
        <v>34</v>
      </c>
      <c r="E6" s="105">
        <v>27</v>
      </c>
      <c r="F6" s="105">
        <v>34</v>
      </c>
      <c r="G6" s="105">
        <v>60</v>
      </c>
      <c r="H6" s="105">
        <v>61</v>
      </c>
    </row>
    <row r="7" spans="2:8" x14ac:dyDescent="0.75">
      <c r="B7" s="110" t="s">
        <v>94</v>
      </c>
      <c r="C7" s="105">
        <v>72</v>
      </c>
      <c r="D7" s="105">
        <v>50</v>
      </c>
      <c r="E7" s="105">
        <v>60</v>
      </c>
      <c r="F7" s="105">
        <v>55</v>
      </c>
      <c r="G7" s="105">
        <v>122</v>
      </c>
      <c r="H7" s="105">
        <v>115</v>
      </c>
    </row>
    <row r="8" spans="2:8" x14ac:dyDescent="0.75">
      <c r="B8" s="110" t="s">
        <v>95</v>
      </c>
      <c r="C8" s="105">
        <v>319</v>
      </c>
      <c r="D8" s="105">
        <v>185</v>
      </c>
      <c r="E8" s="105">
        <v>312</v>
      </c>
      <c r="F8" s="105">
        <v>182</v>
      </c>
      <c r="G8" s="105">
        <v>504</v>
      </c>
      <c r="H8" s="105">
        <v>494</v>
      </c>
    </row>
    <row r="9" spans="2:8" x14ac:dyDescent="0.75">
      <c r="B9" s="110" t="s">
        <v>96</v>
      </c>
      <c r="C9" s="105">
        <v>69</v>
      </c>
      <c r="D9" s="105">
        <v>37</v>
      </c>
      <c r="E9" s="105">
        <v>75</v>
      </c>
      <c r="F9" s="105">
        <v>41</v>
      </c>
      <c r="G9" s="105">
        <v>106</v>
      </c>
      <c r="H9" s="105">
        <v>116</v>
      </c>
    </row>
    <row r="10" spans="2:8" x14ac:dyDescent="0.75">
      <c r="B10" s="110" t="s">
        <v>97</v>
      </c>
      <c r="C10" s="105">
        <v>58</v>
      </c>
      <c r="D10" s="105">
        <v>65</v>
      </c>
      <c r="E10" s="105">
        <v>59</v>
      </c>
      <c r="F10" s="105">
        <v>66</v>
      </c>
      <c r="G10" s="105">
        <v>123</v>
      </c>
      <c r="H10" s="105">
        <v>125</v>
      </c>
    </row>
    <row r="11" spans="2:8" x14ac:dyDescent="0.75">
      <c r="B11" s="110" t="s">
        <v>98</v>
      </c>
      <c r="C11" s="105">
        <v>75</v>
      </c>
      <c r="D11" s="105">
        <v>62</v>
      </c>
      <c r="E11" s="105">
        <v>75</v>
      </c>
      <c r="F11" s="105">
        <v>58</v>
      </c>
      <c r="G11" s="105">
        <v>137</v>
      </c>
      <c r="H11" s="105">
        <v>133</v>
      </c>
    </row>
    <row r="12" spans="2:8" x14ac:dyDescent="0.75">
      <c r="B12" s="110" t="s">
        <v>99</v>
      </c>
      <c r="C12" s="105">
        <v>92</v>
      </c>
      <c r="D12" s="105">
        <v>62</v>
      </c>
      <c r="E12" s="105">
        <v>97</v>
      </c>
      <c r="F12" s="105">
        <v>57</v>
      </c>
      <c r="G12" s="105">
        <v>154</v>
      </c>
      <c r="H12" s="105">
        <v>154</v>
      </c>
    </row>
    <row r="13" spans="2:8" x14ac:dyDescent="0.75">
      <c r="B13" s="110" t="s">
        <v>100</v>
      </c>
      <c r="C13" s="105">
        <v>107</v>
      </c>
      <c r="D13" s="105">
        <v>62</v>
      </c>
      <c r="E13" s="105">
        <v>101</v>
      </c>
      <c r="F13" s="105">
        <v>63</v>
      </c>
      <c r="G13" s="105">
        <v>169</v>
      </c>
      <c r="H13" s="105">
        <v>164</v>
      </c>
    </row>
    <row r="14" spans="2:8" x14ac:dyDescent="0.75">
      <c r="B14" s="110" t="s">
        <v>101</v>
      </c>
      <c r="C14" s="105">
        <v>38</v>
      </c>
      <c r="D14" s="105">
        <v>32</v>
      </c>
      <c r="E14" s="105">
        <v>38</v>
      </c>
      <c r="F14" s="105">
        <v>29</v>
      </c>
      <c r="G14" s="105">
        <v>70</v>
      </c>
      <c r="H14" s="105">
        <v>67</v>
      </c>
    </row>
    <row r="15" spans="2:8" x14ac:dyDescent="0.75">
      <c r="B15" s="110" t="s">
        <v>102</v>
      </c>
      <c r="C15" s="105">
        <v>91</v>
      </c>
      <c r="D15" s="105">
        <v>43</v>
      </c>
      <c r="E15" s="105">
        <v>84</v>
      </c>
      <c r="F15" s="105">
        <v>45</v>
      </c>
      <c r="G15" s="105">
        <v>134</v>
      </c>
      <c r="H15" s="105">
        <v>129</v>
      </c>
    </row>
    <row r="16" spans="2:8" x14ac:dyDescent="0.75">
      <c r="B16" s="110" t="s">
        <v>103</v>
      </c>
      <c r="C16" s="105">
        <v>261</v>
      </c>
      <c r="D16" s="105">
        <v>167</v>
      </c>
      <c r="E16" s="105">
        <v>267</v>
      </c>
      <c r="F16" s="105">
        <v>164</v>
      </c>
      <c r="G16" s="105">
        <v>428</v>
      </c>
      <c r="H16" s="105">
        <v>431</v>
      </c>
    </row>
    <row r="17" spans="2:8" x14ac:dyDescent="0.75">
      <c r="B17" s="110" t="s">
        <v>104</v>
      </c>
      <c r="C17" s="105">
        <v>68</v>
      </c>
      <c r="D17" s="105">
        <v>64</v>
      </c>
      <c r="E17" s="105">
        <v>67</v>
      </c>
      <c r="F17" s="105">
        <v>60</v>
      </c>
      <c r="G17" s="105">
        <v>132</v>
      </c>
      <c r="H17" s="105">
        <v>127</v>
      </c>
    </row>
    <row r="18" spans="2:8" x14ac:dyDescent="0.75">
      <c r="B18" s="110" t="s">
        <v>105</v>
      </c>
      <c r="C18" s="105">
        <v>81</v>
      </c>
      <c r="D18" s="105">
        <v>84</v>
      </c>
      <c r="E18" s="105">
        <v>81</v>
      </c>
      <c r="F18" s="105">
        <v>81</v>
      </c>
      <c r="G18" s="105">
        <v>165</v>
      </c>
      <c r="H18" s="105">
        <v>162</v>
      </c>
    </row>
    <row r="19" spans="2:8" x14ac:dyDescent="0.75">
      <c r="B19" s="110" t="s">
        <v>106</v>
      </c>
      <c r="C19" s="105">
        <v>98</v>
      </c>
      <c r="D19" s="105">
        <v>70</v>
      </c>
      <c r="E19" s="105">
        <v>93</v>
      </c>
      <c r="F19" s="105">
        <v>67</v>
      </c>
      <c r="G19" s="105">
        <v>168</v>
      </c>
      <c r="H19" s="105">
        <v>160</v>
      </c>
    </row>
    <row r="20" spans="2:8" x14ac:dyDescent="0.75">
      <c r="B20" s="110" t="s">
        <v>107</v>
      </c>
      <c r="C20" s="105">
        <v>73</v>
      </c>
      <c r="D20" s="105">
        <v>43</v>
      </c>
      <c r="E20" s="105">
        <v>72</v>
      </c>
      <c r="F20" s="105">
        <v>49</v>
      </c>
      <c r="G20" s="105">
        <v>116</v>
      </c>
      <c r="H20" s="105">
        <v>121</v>
      </c>
    </row>
    <row r="21" spans="2:8" x14ac:dyDescent="0.75">
      <c r="B21" s="110" t="s">
        <v>108</v>
      </c>
      <c r="C21" s="105">
        <v>91</v>
      </c>
      <c r="D21" s="105">
        <v>26</v>
      </c>
      <c r="E21" s="105">
        <v>98</v>
      </c>
      <c r="F21" s="105">
        <v>24</v>
      </c>
      <c r="G21" s="105">
        <v>117</v>
      </c>
      <c r="H21" s="105">
        <v>122</v>
      </c>
    </row>
    <row r="22" spans="2:8" x14ac:dyDescent="0.75">
      <c r="B22" s="110" t="s">
        <v>109</v>
      </c>
      <c r="C22" s="105">
        <v>38</v>
      </c>
      <c r="D22" s="105">
        <v>24</v>
      </c>
      <c r="E22" s="105">
        <v>34</v>
      </c>
      <c r="F22" s="105">
        <v>25</v>
      </c>
      <c r="G22" s="105">
        <v>62</v>
      </c>
      <c r="H22" s="105">
        <v>59</v>
      </c>
    </row>
    <row r="23" spans="2:8" x14ac:dyDescent="0.75">
      <c r="B23" s="110" t="s">
        <v>110</v>
      </c>
      <c r="C23" s="105">
        <v>102</v>
      </c>
      <c r="D23" s="105">
        <v>87</v>
      </c>
      <c r="E23" s="105">
        <v>101</v>
      </c>
      <c r="F23" s="105">
        <v>96</v>
      </c>
      <c r="G23" s="105">
        <v>189</v>
      </c>
      <c r="H23" s="105">
        <v>197</v>
      </c>
    </row>
    <row r="24" spans="2:8" x14ac:dyDescent="0.75">
      <c r="B24" s="110" t="s">
        <v>111</v>
      </c>
      <c r="C24" s="105">
        <v>47</v>
      </c>
      <c r="D24" s="105">
        <v>27</v>
      </c>
      <c r="E24" s="105">
        <v>38</v>
      </c>
      <c r="F24" s="105">
        <v>24</v>
      </c>
      <c r="G24" s="105">
        <v>74</v>
      </c>
      <c r="H24" s="105">
        <v>62</v>
      </c>
    </row>
    <row r="25" spans="2:8" x14ac:dyDescent="0.75">
      <c r="B25" s="110" t="s">
        <v>112</v>
      </c>
      <c r="C25" s="105">
        <v>81</v>
      </c>
      <c r="D25" s="105">
        <v>40</v>
      </c>
      <c r="E25" s="105">
        <v>79</v>
      </c>
      <c r="F25" s="105">
        <v>37</v>
      </c>
      <c r="G25" s="105">
        <v>121</v>
      </c>
      <c r="H25" s="105">
        <v>116</v>
      </c>
    </row>
    <row r="26" spans="2:8" x14ac:dyDescent="0.75">
      <c r="B26" s="110" t="s">
        <v>113</v>
      </c>
      <c r="C26" s="105">
        <v>74</v>
      </c>
      <c r="D26" s="105">
        <v>54</v>
      </c>
      <c r="E26" s="105">
        <v>62</v>
      </c>
      <c r="F26" s="105">
        <v>55</v>
      </c>
      <c r="G26" s="105">
        <v>128</v>
      </c>
      <c r="H26" s="105">
        <v>117</v>
      </c>
    </row>
    <row r="27" spans="2:8" x14ac:dyDescent="0.75">
      <c r="B27" s="110" t="s">
        <v>114</v>
      </c>
      <c r="C27" s="105">
        <v>141</v>
      </c>
      <c r="D27" s="105">
        <v>112</v>
      </c>
      <c r="E27" s="105">
        <v>161</v>
      </c>
      <c r="F27" s="105">
        <v>113</v>
      </c>
      <c r="G27" s="105">
        <v>253</v>
      </c>
      <c r="H27" s="105">
        <v>274</v>
      </c>
    </row>
    <row r="28" spans="2:8" x14ac:dyDescent="0.75">
      <c r="B28" s="110" t="s">
        <v>115</v>
      </c>
      <c r="C28" s="105">
        <v>18</v>
      </c>
      <c r="D28" s="105">
        <v>13</v>
      </c>
      <c r="E28" s="105">
        <v>18</v>
      </c>
      <c r="F28" s="105">
        <v>13</v>
      </c>
      <c r="G28" s="105">
        <v>31</v>
      </c>
      <c r="H28" s="105">
        <v>31</v>
      </c>
    </row>
    <row r="29" spans="2:8" x14ac:dyDescent="0.75">
      <c r="B29" s="110" t="s">
        <v>116</v>
      </c>
      <c r="C29" s="105">
        <v>63</v>
      </c>
      <c r="D29" s="105">
        <v>41</v>
      </c>
      <c r="E29" s="105">
        <v>60</v>
      </c>
      <c r="F29" s="105">
        <v>40</v>
      </c>
      <c r="G29" s="105">
        <v>104</v>
      </c>
      <c r="H29" s="105">
        <v>100</v>
      </c>
    </row>
    <row r="30" spans="2:8" x14ac:dyDescent="0.75">
      <c r="B30" s="110" t="s">
        <v>117</v>
      </c>
      <c r="C30" s="105">
        <v>69</v>
      </c>
      <c r="D30" s="105">
        <v>79</v>
      </c>
      <c r="E30" s="105">
        <v>75</v>
      </c>
      <c r="F30" s="105">
        <v>78</v>
      </c>
      <c r="G30" s="105">
        <v>148</v>
      </c>
      <c r="H30" s="105">
        <v>153</v>
      </c>
    </row>
    <row r="31" spans="2:8" x14ac:dyDescent="0.75">
      <c r="B31" s="110" t="s">
        <v>118</v>
      </c>
      <c r="C31" s="105">
        <v>62</v>
      </c>
      <c r="D31" s="105">
        <v>63</v>
      </c>
      <c r="E31" s="105">
        <v>59</v>
      </c>
      <c r="F31" s="105">
        <v>72</v>
      </c>
      <c r="G31" s="105">
        <v>125</v>
      </c>
      <c r="H31" s="105">
        <v>131</v>
      </c>
    </row>
    <row r="32" spans="2:8" x14ac:dyDescent="0.75">
      <c r="B32" s="110" t="s">
        <v>119</v>
      </c>
      <c r="C32" s="105">
        <v>69</v>
      </c>
      <c r="D32" s="105">
        <v>42</v>
      </c>
      <c r="E32" s="105">
        <v>74</v>
      </c>
      <c r="F32" s="105">
        <v>39</v>
      </c>
      <c r="G32" s="105">
        <v>111</v>
      </c>
      <c r="H32" s="105">
        <v>113</v>
      </c>
    </row>
    <row r="33" spans="2:8" x14ac:dyDescent="0.75">
      <c r="B33" s="110" t="s">
        <v>120</v>
      </c>
      <c r="C33" s="105">
        <v>54</v>
      </c>
      <c r="D33" s="105">
        <v>33</v>
      </c>
      <c r="E33" s="105">
        <v>56</v>
      </c>
      <c r="F33" s="105">
        <v>36</v>
      </c>
      <c r="G33" s="105">
        <v>87</v>
      </c>
      <c r="H33" s="105">
        <v>92</v>
      </c>
    </row>
    <row r="34" spans="2:8" x14ac:dyDescent="0.75">
      <c r="B34" s="110" t="s">
        <v>121</v>
      </c>
      <c r="C34" s="105">
        <v>108</v>
      </c>
      <c r="D34" s="105">
        <v>73</v>
      </c>
      <c r="E34" s="105">
        <v>101</v>
      </c>
      <c r="F34" s="105">
        <v>74</v>
      </c>
      <c r="G34" s="105">
        <v>181</v>
      </c>
      <c r="H34" s="105">
        <v>175</v>
      </c>
    </row>
    <row r="35" spans="2:8" x14ac:dyDescent="0.75">
      <c r="B35" s="110" t="s">
        <v>362</v>
      </c>
      <c r="C35" s="105">
        <v>14</v>
      </c>
      <c r="D35" s="105">
        <v>14</v>
      </c>
      <c r="E35" s="105">
        <v>22</v>
      </c>
      <c r="F35" s="105">
        <v>10</v>
      </c>
      <c r="G35" s="105">
        <v>28</v>
      </c>
      <c r="H35" s="105">
        <v>32</v>
      </c>
    </row>
    <row r="36" spans="2:8" s="2" customFormat="1" x14ac:dyDescent="0.75">
      <c r="B36" s="276" t="s">
        <v>68</v>
      </c>
      <c r="C36" s="277">
        <v>2629</v>
      </c>
      <c r="D36" s="277">
        <v>1850</v>
      </c>
      <c r="E36" s="277">
        <v>2629</v>
      </c>
      <c r="F36" s="277">
        <v>1850</v>
      </c>
      <c r="G36" s="190">
        <f>SUM(G5:G35)</f>
        <v>4479</v>
      </c>
      <c r="H36" s="190">
        <f>SUM(H5:H35)</f>
        <v>4479</v>
      </c>
    </row>
    <row r="37" spans="2:8" x14ac:dyDescent="0.75">
      <c r="B37" s="401" t="s">
        <v>370</v>
      </c>
      <c r="C37" s="401"/>
      <c r="D37" s="22"/>
      <c r="E37" s="22"/>
      <c r="F37" s="22"/>
      <c r="G37" s="22"/>
      <c r="H37" s="22"/>
    </row>
  </sheetData>
  <mergeCells count="4">
    <mergeCell ref="B3:B4"/>
    <mergeCell ref="B37:C37"/>
    <mergeCell ref="C3:D3"/>
    <mergeCell ref="E3:F3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0"/>
  </sheetPr>
  <dimension ref="B2:K13"/>
  <sheetViews>
    <sheetView workbookViewId="0">
      <selection activeCell="B2" sqref="B2:K2"/>
    </sheetView>
  </sheetViews>
  <sheetFormatPr defaultColWidth="8.7265625" defaultRowHeight="15.75" x14ac:dyDescent="0.75"/>
  <cols>
    <col min="1" max="2" width="8.7265625" style="111"/>
    <col min="3" max="3" width="19.453125" style="111" customWidth="1"/>
    <col min="4" max="4" width="6.81640625" style="111" customWidth="1"/>
    <col min="5" max="5" width="7.26953125" style="111" customWidth="1"/>
    <col min="6" max="6" width="8.54296875" style="111" customWidth="1"/>
    <col min="7" max="7" width="7.58984375" style="111" customWidth="1"/>
    <col min="8" max="8" width="7.36328125" style="111" customWidth="1"/>
    <col min="9" max="9" width="6.90625" style="111" customWidth="1"/>
    <col min="10" max="10" width="7.54296875" style="111" customWidth="1"/>
    <col min="11" max="11" width="12.36328125" style="111" bestFit="1" customWidth="1"/>
    <col min="12" max="16384" width="8.7265625" style="111"/>
  </cols>
  <sheetData>
    <row r="2" spans="2:11" x14ac:dyDescent="0.75">
      <c r="B2" s="408" t="s">
        <v>561</v>
      </c>
      <c r="C2" s="408"/>
      <c r="D2" s="408"/>
      <c r="E2" s="408"/>
      <c r="F2" s="408"/>
      <c r="G2" s="408"/>
      <c r="H2" s="408"/>
      <c r="I2" s="408"/>
      <c r="J2" s="408"/>
      <c r="K2" s="408"/>
    </row>
    <row r="3" spans="2:11" x14ac:dyDescent="0.75">
      <c r="B3" s="28"/>
      <c r="C3" s="402" t="s">
        <v>398</v>
      </c>
      <c r="D3" s="403"/>
      <c r="E3" s="403"/>
      <c r="F3" s="403"/>
      <c r="G3" s="403"/>
      <c r="H3" s="403"/>
      <c r="I3" s="403"/>
      <c r="J3" s="404"/>
      <c r="K3" s="28"/>
    </row>
    <row r="4" spans="2:11" x14ac:dyDescent="0.75">
      <c r="B4" s="28"/>
      <c r="C4" s="28"/>
      <c r="D4" s="24" t="s">
        <v>396</v>
      </c>
      <c r="E4" s="24" t="s">
        <v>399</v>
      </c>
      <c r="F4" s="24" t="s">
        <v>400</v>
      </c>
      <c r="G4" s="24" t="s">
        <v>401</v>
      </c>
      <c r="H4" s="24" t="s">
        <v>402</v>
      </c>
      <c r="I4" s="24" t="s">
        <v>403</v>
      </c>
      <c r="J4" s="24" t="s">
        <v>219</v>
      </c>
      <c r="K4" s="278" t="s">
        <v>68</v>
      </c>
    </row>
    <row r="5" spans="2:11" x14ac:dyDescent="0.75">
      <c r="B5" s="405" t="s">
        <v>404</v>
      </c>
      <c r="C5" s="279" t="s">
        <v>396</v>
      </c>
      <c r="D5" s="28">
        <v>3</v>
      </c>
      <c r="E5" s="28">
        <v>5</v>
      </c>
      <c r="F5" s="28">
        <v>0</v>
      </c>
      <c r="G5" s="28">
        <v>0</v>
      </c>
      <c r="H5" s="28">
        <v>1</v>
      </c>
      <c r="I5" s="28">
        <v>0</v>
      </c>
      <c r="J5" s="28">
        <v>0</v>
      </c>
      <c r="K5" s="27">
        <v>9</v>
      </c>
    </row>
    <row r="6" spans="2:11" x14ac:dyDescent="0.75">
      <c r="B6" s="406"/>
      <c r="C6" s="279" t="s">
        <v>7</v>
      </c>
      <c r="D6" s="28">
        <v>25</v>
      </c>
      <c r="E6" s="28">
        <v>127</v>
      </c>
      <c r="F6" s="28">
        <v>47</v>
      </c>
      <c r="G6" s="28">
        <v>12</v>
      </c>
      <c r="H6" s="28">
        <v>3</v>
      </c>
      <c r="I6" s="28">
        <v>1</v>
      </c>
      <c r="J6" s="28">
        <v>2</v>
      </c>
      <c r="K6" s="27">
        <v>217</v>
      </c>
    </row>
    <row r="7" spans="2:11" x14ac:dyDescent="0.75">
      <c r="B7" s="406"/>
      <c r="C7" s="279" t="s">
        <v>8</v>
      </c>
      <c r="D7" s="28">
        <v>17</v>
      </c>
      <c r="E7" s="28">
        <v>219</v>
      </c>
      <c r="F7" s="28">
        <v>296</v>
      </c>
      <c r="G7" s="28">
        <v>76</v>
      </c>
      <c r="H7" s="28">
        <v>29</v>
      </c>
      <c r="I7" s="28">
        <v>3</v>
      </c>
      <c r="J7" s="28">
        <v>2</v>
      </c>
      <c r="K7" s="27">
        <v>642</v>
      </c>
    </row>
    <row r="8" spans="2:11" x14ac:dyDescent="0.75">
      <c r="B8" s="406"/>
      <c r="C8" s="279" t="s">
        <v>9</v>
      </c>
      <c r="D8" s="28">
        <v>6</v>
      </c>
      <c r="E8" s="28">
        <v>122</v>
      </c>
      <c r="F8" s="28">
        <v>363</v>
      </c>
      <c r="G8" s="28">
        <v>350</v>
      </c>
      <c r="H8" s="28">
        <v>95</v>
      </c>
      <c r="I8" s="28">
        <v>30</v>
      </c>
      <c r="J8" s="28">
        <v>8</v>
      </c>
      <c r="K8" s="27">
        <v>974</v>
      </c>
    </row>
    <row r="9" spans="2:11" x14ac:dyDescent="0.75">
      <c r="B9" s="406"/>
      <c r="C9" s="279" t="s">
        <v>10</v>
      </c>
      <c r="D9" s="28">
        <v>1</v>
      </c>
      <c r="E9" s="28">
        <v>46</v>
      </c>
      <c r="F9" s="28">
        <v>161</v>
      </c>
      <c r="G9" s="28">
        <v>365</v>
      </c>
      <c r="H9" s="28">
        <v>366</v>
      </c>
      <c r="I9" s="28">
        <v>73</v>
      </c>
      <c r="J9" s="28">
        <v>19</v>
      </c>
      <c r="K9" s="27">
        <v>1031</v>
      </c>
    </row>
    <row r="10" spans="2:11" x14ac:dyDescent="0.75">
      <c r="B10" s="406"/>
      <c r="C10" s="279" t="s">
        <v>11</v>
      </c>
      <c r="D10" s="28">
        <v>0</v>
      </c>
      <c r="E10" s="28">
        <v>13</v>
      </c>
      <c r="F10" s="28">
        <v>36</v>
      </c>
      <c r="G10" s="28">
        <v>147</v>
      </c>
      <c r="H10" s="28">
        <v>230</v>
      </c>
      <c r="I10" s="28">
        <v>176</v>
      </c>
      <c r="J10" s="28">
        <v>51</v>
      </c>
      <c r="K10" s="27">
        <v>653</v>
      </c>
    </row>
    <row r="11" spans="2:11" x14ac:dyDescent="0.75">
      <c r="B11" s="407"/>
      <c r="C11" s="279" t="s">
        <v>219</v>
      </c>
      <c r="D11" s="28">
        <v>0</v>
      </c>
      <c r="E11" s="28">
        <v>3</v>
      </c>
      <c r="F11" s="28">
        <v>13</v>
      </c>
      <c r="G11" s="28">
        <v>47</v>
      </c>
      <c r="H11" s="28">
        <v>153</v>
      </c>
      <c r="I11" s="28">
        <v>249</v>
      </c>
      <c r="J11" s="28">
        <v>488</v>
      </c>
      <c r="K11" s="27">
        <v>953</v>
      </c>
    </row>
    <row r="12" spans="2:11" x14ac:dyDescent="0.75">
      <c r="B12" s="28"/>
      <c r="C12" s="280" t="s">
        <v>68</v>
      </c>
      <c r="D12" s="27">
        <v>52</v>
      </c>
      <c r="E12" s="27">
        <v>535</v>
      </c>
      <c r="F12" s="27">
        <v>916</v>
      </c>
      <c r="G12" s="27">
        <v>997</v>
      </c>
      <c r="H12" s="27">
        <v>877</v>
      </c>
      <c r="I12" s="27">
        <v>532</v>
      </c>
      <c r="J12" s="27">
        <v>570</v>
      </c>
      <c r="K12" s="27">
        <v>4479</v>
      </c>
    </row>
    <row r="13" spans="2:11" x14ac:dyDescent="0.75">
      <c r="B13" s="401" t="s">
        <v>370</v>
      </c>
      <c r="C13" s="401"/>
      <c r="D13" s="22"/>
      <c r="E13" s="22"/>
      <c r="F13" s="22"/>
      <c r="G13" s="22"/>
      <c r="H13" s="22"/>
      <c r="I13" s="22"/>
      <c r="J13" s="22"/>
      <c r="K13" s="22"/>
    </row>
  </sheetData>
  <mergeCells count="4">
    <mergeCell ref="C3:J3"/>
    <mergeCell ref="B5:B11"/>
    <mergeCell ref="B13:C13"/>
    <mergeCell ref="B2:K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0"/>
  </sheetPr>
  <dimension ref="B2:D11"/>
  <sheetViews>
    <sheetView workbookViewId="0">
      <selection activeCell="D11" sqref="B2:D11"/>
    </sheetView>
  </sheetViews>
  <sheetFormatPr defaultRowHeight="14.75" x14ac:dyDescent="0.75"/>
  <cols>
    <col min="2" max="2" width="11.31640625" customWidth="1"/>
    <col min="3" max="3" width="24.90625" customWidth="1"/>
    <col min="4" max="4" width="23.7265625" customWidth="1"/>
  </cols>
  <sheetData>
    <row r="2" spans="2:4" x14ac:dyDescent="0.75">
      <c r="B2" s="31" t="s">
        <v>463</v>
      </c>
      <c r="C2" s="22"/>
      <c r="D2" s="22"/>
    </row>
    <row r="3" spans="2:4" ht="18" customHeight="1" x14ac:dyDescent="0.75">
      <c r="B3" s="28"/>
      <c r="C3" s="27" t="s">
        <v>91</v>
      </c>
      <c r="D3" s="27" t="s">
        <v>70</v>
      </c>
    </row>
    <row r="4" spans="2:4" ht="18" customHeight="1" x14ac:dyDescent="0.75">
      <c r="B4" s="409" t="s">
        <v>462</v>
      </c>
      <c r="C4" s="110" t="s">
        <v>405</v>
      </c>
      <c r="D4" s="281">
        <v>125</v>
      </c>
    </row>
    <row r="5" spans="2:4" ht="18" customHeight="1" x14ac:dyDescent="0.75">
      <c r="B5" s="409"/>
      <c r="C5" s="282" t="s">
        <v>4</v>
      </c>
      <c r="D5" s="281">
        <v>346</v>
      </c>
    </row>
    <row r="6" spans="2:4" ht="18" customHeight="1" x14ac:dyDescent="0.75">
      <c r="B6" s="409"/>
      <c r="C6" s="282" t="s">
        <v>3</v>
      </c>
      <c r="D6" s="281">
        <v>1008</v>
      </c>
    </row>
    <row r="7" spans="2:4" ht="18" customHeight="1" x14ac:dyDescent="0.75">
      <c r="B7" s="409"/>
      <c r="C7" s="110" t="s">
        <v>2</v>
      </c>
      <c r="D7" s="281">
        <v>1881</v>
      </c>
    </row>
    <row r="8" spans="2:4" ht="18" customHeight="1" x14ac:dyDescent="0.75">
      <c r="B8" s="409" t="s">
        <v>461</v>
      </c>
      <c r="C8" s="110" t="s">
        <v>2</v>
      </c>
      <c r="D8" s="281">
        <v>882</v>
      </c>
    </row>
    <row r="9" spans="2:4" ht="18" customHeight="1" x14ac:dyDescent="0.75">
      <c r="B9" s="409"/>
      <c r="C9" s="282" t="s">
        <v>3</v>
      </c>
      <c r="D9" s="281">
        <v>179</v>
      </c>
    </row>
    <row r="10" spans="2:4" ht="18" customHeight="1" x14ac:dyDescent="0.75">
      <c r="B10" s="409"/>
      <c r="C10" s="282" t="s">
        <v>4</v>
      </c>
      <c r="D10" s="281">
        <v>42</v>
      </c>
    </row>
    <row r="11" spans="2:4" ht="18" customHeight="1" x14ac:dyDescent="0.75">
      <c r="B11" s="409"/>
      <c r="C11" s="110" t="s">
        <v>405</v>
      </c>
      <c r="D11" s="281">
        <v>16</v>
      </c>
    </row>
  </sheetData>
  <mergeCells count="2">
    <mergeCell ref="B8:B11"/>
    <mergeCell ref="B4:B7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0"/>
  </sheetPr>
  <dimension ref="B2:H13"/>
  <sheetViews>
    <sheetView zoomScale="122" zoomScaleNormal="20" workbookViewId="0">
      <selection activeCell="E9" sqref="E9"/>
    </sheetView>
  </sheetViews>
  <sheetFormatPr defaultColWidth="8.7265625" defaultRowHeight="15.75" x14ac:dyDescent="0.75"/>
  <cols>
    <col min="1" max="1" width="8.7265625" style="111"/>
    <col min="2" max="2" width="13.7265625" style="111" bestFit="1" customWidth="1"/>
    <col min="3" max="3" width="19" style="111" customWidth="1"/>
    <col min="4" max="4" width="16.54296875" style="111" customWidth="1"/>
    <col min="5" max="5" width="12.26953125" style="111" customWidth="1"/>
    <col min="6" max="6" width="17.6328125" style="111" customWidth="1"/>
    <col min="7" max="7" width="16.40625" style="111" customWidth="1"/>
    <col min="8" max="8" width="11.1796875" style="111" customWidth="1"/>
    <col min="9" max="16384" width="8.7265625" style="111"/>
  </cols>
  <sheetData>
    <row r="2" spans="2:8" ht="14" customHeight="1" x14ac:dyDescent="0.75">
      <c r="B2" s="287" t="s">
        <v>464</v>
      </c>
      <c r="C2" s="284"/>
      <c r="D2" s="284"/>
      <c r="E2" s="284"/>
      <c r="F2" s="284"/>
      <c r="G2" s="284"/>
      <c r="H2" s="284"/>
    </row>
    <row r="3" spans="2:8" s="40" customFormat="1" ht="14.25" customHeight="1" x14ac:dyDescent="0.7">
      <c r="B3" s="283"/>
      <c r="C3" s="410" t="s">
        <v>393</v>
      </c>
      <c r="D3" s="411"/>
      <c r="E3" s="412"/>
      <c r="F3" s="410" t="s">
        <v>394</v>
      </c>
      <c r="G3" s="411"/>
      <c r="H3" s="412"/>
    </row>
    <row r="4" spans="2:8" s="124" customFormat="1" ht="33.4" customHeight="1" x14ac:dyDescent="0.7">
      <c r="B4" s="283" t="s">
        <v>395</v>
      </c>
      <c r="C4" s="283" t="s">
        <v>385</v>
      </c>
      <c r="D4" s="283" t="s">
        <v>384</v>
      </c>
      <c r="E4" s="283" t="s">
        <v>68</v>
      </c>
      <c r="F4" s="283" t="s">
        <v>385</v>
      </c>
      <c r="G4" s="283" t="s">
        <v>384</v>
      </c>
      <c r="H4" s="283" t="s">
        <v>68</v>
      </c>
    </row>
    <row r="5" spans="2:8" x14ac:dyDescent="0.75">
      <c r="B5" s="285" t="s">
        <v>396</v>
      </c>
      <c r="C5" s="286">
        <v>21</v>
      </c>
      <c r="D5" s="286">
        <v>31</v>
      </c>
      <c r="E5" s="286">
        <v>52</v>
      </c>
      <c r="F5" s="286">
        <v>4</v>
      </c>
      <c r="G5" s="286">
        <v>5</v>
      </c>
      <c r="H5" s="286">
        <v>9</v>
      </c>
    </row>
    <row r="6" spans="2:8" x14ac:dyDescent="0.75">
      <c r="B6" s="285" t="s">
        <v>7</v>
      </c>
      <c r="C6" s="286">
        <v>222</v>
      </c>
      <c r="D6" s="286">
        <v>313</v>
      </c>
      <c r="E6" s="286">
        <v>535</v>
      </c>
      <c r="F6" s="286">
        <v>94</v>
      </c>
      <c r="G6" s="286">
        <v>123</v>
      </c>
      <c r="H6" s="286">
        <v>217</v>
      </c>
    </row>
    <row r="7" spans="2:8" x14ac:dyDescent="0.75">
      <c r="B7" s="285" t="s">
        <v>8</v>
      </c>
      <c r="C7" s="286">
        <v>406</v>
      </c>
      <c r="D7" s="286">
        <v>510</v>
      </c>
      <c r="E7" s="286">
        <v>916</v>
      </c>
      <c r="F7" s="286">
        <v>296</v>
      </c>
      <c r="G7" s="286">
        <v>346</v>
      </c>
      <c r="H7" s="286">
        <v>642</v>
      </c>
    </row>
    <row r="8" spans="2:8" x14ac:dyDescent="0.75">
      <c r="B8" s="285" t="s">
        <v>9</v>
      </c>
      <c r="C8" s="286">
        <v>423</v>
      </c>
      <c r="D8" s="286">
        <v>574</v>
      </c>
      <c r="E8" s="286">
        <v>997</v>
      </c>
      <c r="F8" s="286">
        <v>388</v>
      </c>
      <c r="G8" s="286">
        <v>586</v>
      </c>
      <c r="H8" s="286">
        <v>974</v>
      </c>
    </row>
    <row r="9" spans="2:8" x14ac:dyDescent="0.75">
      <c r="B9" s="285" t="s">
        <v>10</v>
      </c>
      <c r="C9" s="286">
        <v>356</v>
      </c>
      <c r="D9" s="286">
        <v>521</v>
      </c>
      <c r="E9" s="286">
        <v>877</v>
      </c>
      <c r="F9" s="286">
        <v>440</v>
      </c>
      <c r="G9" s="286">
        <v>591</v>
      </c>
      <c r="H9" s="286">
        <v>1031</v>
      </c>
    </row>
    <row r="10" spans="2:8" x14ac:dyDescent="0.75">
      <c r="B10" s="285" t="s">
        <v>11</v>
      </c>
      <c r="C10" s="286">
        <v>200</v>
      </c>
      <c r="D10" s="286">
        <v>332</v>
      </c>
      <c r="E10" s="286">
        <v>532</v>
      </c>
      <c r="F10" s="286">
        <v>232</v>
      </c>
      <c r="G10" s="286">
        <v>421</v>
      </c>
      <c r="H10" s="286">
        <v>653</v>
      </c>
    </row>
    <row r="11" spans="2:8" x14ac:dyDescent="0.75">
      <c r="B11" s="285" t="s">
        <v>219</v>
      </c>
      <c r="C11" s="286">
        <v>222</v>
      </c>
      <c r="D11" s="286">
        <v>348</v>
      </c>
      <c r="E11" s="286">
        <v>570</v>
      </c>
      <c r="F11" s="286">
        <v>396</v>
      </c>
      <c r="G11" s="286">
        <v>557</v>
      </c>
      <c r="H11" s="286">
        <v>953</v>
      </c>
    </row>
    <row r="12" spans="2:8" ht="13.5" customHeight="1" x14ac:dyDescent="0.75">
      <c r="B12" s="285" t="s">
        <v>68</v>
      </c>
      <c r="C12" s="286">
        <v>1850</v>
      </c>
      <c r="D12" s="286">
        <v>2629</v>
      </c>
      <c r="E12" s="286">
        <v>4479</v>
      </c>
      <c r="F12" s="286">
        <v>1850</v>
      </c>
      <c r="G12" s="286">
        <v>2629</v>
      </c>
      <c r="H12" s="286">
        <v>4479</v>
      </c>
    </row>
    <row r="13" spans="2:8" x14ac:dyDescent="0.75">
      <c r="B13" s="413" t="s">
        <v>370</v>
      </c>
      <c r="C13" s="413"/>
      <c r="D13" s="22"/>
      <c r="E13" s="22"/>
      <c r="F13" s="22"/>
      <c r="G13" s="22"/>
      <c r="H13" s="22"/>
    </row>
  </sheetData>
  <mergeCells count="3">
    <mergeCell ref="C3:E3"/>
    <mergeCell ref="F3:H3"/>
    <mergeCell ref="B13:C1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0"/>
  </sheetPr>
  <dimension ref="B2:H17"/>
  <sheetViews>
    <sheetView topLeftCell="A2" workbookViewId="0">
      <selection activeCell="B2" sqref="B2"/>
    </sheetView>
  </sheetViews>
  <sheetFormatPr defaultRowHeight="14.75" x14ac:dyDescent="0.75"/>
  <cols>
    <col min="2" max="2" width="14.26953125" bestFit="1" customWidth="1"/>
    <col min="3" max="3" width="20.1796875" bestFit="1" customWidth="1"/>
    <col min="4" max="4" width="12.6328125" bestFit="1" customWidth="1"/>
    <col min="5" max="5" width="12.36328125" bestFit="1" customWidth="1"/>
    <col min="6" max="6" width="17.81640625" customWidth="1"/>
    <col min="7" max="7" width="17.7265625" bestFit="1" customWidth="1"/>
    <col min="8" max="8" width="12.26953125" customWidth="1"/>
  </cols>
  <sheetData>
    <row r="2" spans="2:8" s="2" customFormat="1" ht="15.75" x14ac:dyDescent="0.75">
      <c r="B2" s="31" t="s">
        <v>560</v>
      </c>
      <c r="C2" s="40"/>
      <c r="D2" s="40"/>
      <c r="E2" s="40"/>
      <c r="F2" s="40"/>
      <c r="G2" s="40"/>
      <c r="H2" s="40"/>
    </row>
    <row r="3" spans="2:8" s="2" customFormat="1" ht="15.75" x14ac:dyDescent="0.75">
      <c r="B3" s="122"/>
      <c r="C3" s="414" t="s">
        <v>169</v>
      </c>
      <c r="D3" s="415"/>
      <c r="E3" s="416"/>
      <c r="F3" s="417" t="s">
        <v>71</v>
      </c>
      <c r="G3" s="417"/>
      <c r="H3" s="417"/>
    </row>
    <row r="4" spans="2:8" s="115" customFormat="1" ht="52.25" customHeight="1" x14ac:dyDescent="0.75">
      <c r="B4" s="117" t="s">
        <v>392</v>
      </c>
      <c r="C4" s="117" t="s">
        <v>465</v>
      </c>
      <c r="D4" s="117" t="s">
        <v>466</v>
      </c>
      <c r="E4" s="117" t="s">
        <v>67</v>
      </c>
      <c r="F4" s="117" t="s">
        <v>465</v>
      </c>
      <c r="G4" s="117" t="s">
        <v>466</v>
      </c>
      <c r="H4" s="117" t="s">
        <v>67</v>
      </c>
    </row>
    <row r="5" spans="2:8" ht="15.75" x14ac:dyDescent="0.75">
      <c r="B5" s="118" t="s">
        <v>2</v>
      </c>
      <c r="C5" s="244">
        <v>223</v>
      </c>
      <c r="D5" s="244">
        <v>545</v>
      </c>
      <c r="E5" s="244">
        <v>768</v>
      </c>
      <c r="F5" s="119">
        <f>C5/$C$16</f>
        <v>0.12054054054054054</v>
      </c>
      <c r="G5" s="119">
        <f>D5/$D$16</f>
        <v>0.20730315709395208</v>
      </c>
      <c r="H5" s="119">
        <f>E5/$E$16</f>
        <v>0.17146684527796383</v>
      </c>
    </row>
    <row r="6" spans="2:8" ht="15.75" x14ac:dyDescent="0.75">
      <c r="B6" s="120" t="s">
        <v>3</v>
      </c>
      <c r="C6" s="244">
        <v>383</v>
      </c>
      <c r="D6" s="244">
        <v>693</v>
      </c>
      <c r="E6" s="244">
        <v>1076</v>
      </c>
      <c r="F6" s="119">
        <f t="shared" ref="F6:F16" si="0">C6/$C$16</f>
        <v>0.20702702702702702</v>
      </c>
      <c r="G6" s="119">
        <f t="shared" ref="G6:G16" si="1">D6/$D$16</f>
        <v>0.26359832635983266</v>
      </c>
      <c r="H6" s="119">
        <f t="shared" ref="H6:H16" si="2">E6/$E$16</f>
        <v>0.2402321946863139</v>
      </c>
    </row>
    <row r="7" spans="2:8" ht="15.75" x14ac:dyDescent="0.75">
      <c r="B7" s="121" t="s">
        <v>4</v>
      </c>
      <c r="C7" s="244">
        <v>398</v>
      </c>
      <c r="D7" s="244">
        <v>530</v>
      </c>
      <c r="E7" s="244">
        <v>928</v>
      </c>
      <c r="F7" s="119">
        <f t="shared" si="0"/>
        <v>0.21513513513513513</v>
      </c>
      <c r="G7" s="119">
        <f t="shared" si="1"/>
        <v>0.201597565614302</v>
      </c>
      <c r="H7" s="119">
        <f t="shared" si="2"/>
        <v>0.20718910471087296</v>
      </c>
    </row>
    <row r="8" spans="2:8" ht="15.75" x14ac:dyDescent="0.75">
      <c r="B8" s="118" t="s">
        <v>5</v>
      </c>
      <c r="C8" s="244">
        <v>368</v>
      </c>
      <c r="D8" s="244">
        <v>445</v>
      </c>
      <c r="E8" s="244">
        <v>813</v>
      </c>
      <c r="F8" s="119">
        <f t="shared" si="0"/>
        <v>0.19891891891891891</v>
      </c>
      <c r="G8" s="119">
        <f t="shared" si="1"/>
        <v>0.16926588056295169</v>
      </c>
      <c r="H8" s="119">
        <f t="shared" si="2"/>
        <v>0.18151373074346952</v>
      </c>
    </row>
    <row r="9" spans="2:8" ht="15.75" x14ac:dyDescent="0.75">
      <c r="B9" s="118" t="s">
        <v>6</v>
      </c>
      <c r="C9" s="244">
        <v>228</v>
      </c>
      <c r="D9" s="244">
        <v>230</v>
      </c>
      <c r="E9" s="244">
        <v>458</v>
      </c>
      <c r="F9" s="119">
        <f t="shared" si="0"/>
        <v>0.12324324324324325</v>
      </c>
      <c r="G9" s="119">
        <f t="shared" si="1"/>
        <v>8.7485736021300872E-2</v>
      </c>
      <c r="H9" s="119">
        <f t="shared" si="2"/>
        <v>0.10225496762670239</v>
      </c>
    </row>
    <row r="10" spans="2:8" ht="15.75" x14ac:dyDescent="0.75">
      <c r="B10" s="118" t="s">
        <v>7</v>
      </c>
      <c r="C10" s="244">
        <v>101</v>
      </c>
      <c r="D10" s="244">
        <v>82</v>
      </c>
      <c r="E10" s="244">
        <v>183</v>
      </c>
      <c r="F10" s="119">
        <f t="shared" si="0"/>
        <v>5.4594594594594592E-2</v>
      </c>
      <c r="G10" s="119">
        <f t="shared" si="1"/>
        <v>3.1190566755420313E-2</v>
      </c>
      <c r="H10" s="119">
        <f t="shared" si="2"/>
        <v>4.0857334226389819E-2</v>
      </c>
    </row>
    <row r="11" spans="2:8" ht="15.75" x14ac:dyDescent="0.75">
      <c r="B11" s="118" t="s">
        <v>8</v>
      </c>
      <c r="C11" s="244">
        <v>51</v>
      </c>
      <c r="D11" s="244">
        <v>42</v>
      </c>
      <c r="E11" s="244">
        <v>93</v>
      </c>
      <c r="F11" s="119">
        <f t="shared" si="0"/>
        <v>2.7567567567567567E-2</v>
      </c>
      <c r="G11" s="119">
        <f t="shared" si="1"/>
        <v>1.5975656143020159E-2</v>
      </c>
      <c r="H11" s="119">
        <f t="shared" si="2"/>
        <v>2.0763563295378432E-2</v>
      </c>
    </row>
    <row r="12" spans="2:8" ht="15.75" x14ac:dyDescent="0.75">
      <c r="B12" s="118" t="s">
        <v>9</v>
      </c>
      <c r="C12" s="244">
        <v>47</v>
      </c>
      <c r="D12" s="244">
        <v>29</v>
      </c>
      <c r="E12" s="244">
        <v>76</v>
      </c>
      <c r="F12" s="119">
        <f t="shared" si="0"/>
        <v>2.5405405405405406E-2</v>
      </c>
      <c r="G12" s="119">
        <f t="shared" si="1"/>
        <v>1.1030810193990111E-2</v>
      </c>
      <c r="H12" s="119">
        <f t="shared" si="2"/>
        <v>1.6968073230631837E-2</v>
      </c>
    </row>
    <row r="13" spans="2:8" ht="15.75" x14ac:dyDescent="0.75">
      <c r="B13" s="118" t="s">
        <v>10</v>
      </c>
      <c r="C13" s="244">
        <v>22</v>
      </c>
      <c r="D13" s="244">
        <v>15</v>
      </c>
      <c r="E13" s="244">
        <v>37</v>
      </c>
      <c r="F13" s="119">
        <f t="shared" si="0"/>
        <v>1.1891891891891892E-2</v>
      </c>
      <c r="G13" s="119">
        <f t="shared" si="1"/>
        <v>5.705591479650057E-3</v>
      </c>
      <c r="H13" s="119">
        <f t="shared" si="2"/>
        <v>8.260772493860237E-3</v>
      </c>
    </row>
    <row r="14" spans="2:8" ht="15.75" x14ac:dyDescent="0.75">
      <c r="B14" s="118" t="s">
        <v>11</v>
      </c>
      <c r="C14" s="244">
        <v>13</v>
      </c>
      <c r="D14" s="244">
        <v>7</v>
      </c>
      <c r="E14" s="244">
        <v>20</v>
      </c>
      <c r="F14" s="119">
        <f t="shared" si="0"/>
        <v>7.0270270270270272E-3</v>
      </c>
      <c r="G14" s="119">
        <f t="shared" si="1"/>
        <v>2.6626093571700264E-3</v>
      </c>
      <c r="H14" s="119">
        <f t="shared" si="2"/>
        <v>4.4652824291136414E-3</v>
      </c>
    </row>
    <row r="15" spans="2:8" ht="15.75" x14ac:dyDescent="0.75">
      <c r="B15" s="118" t="s">
        <v>219</v>
      </c>
      <c r="C15" s="244">
        <v>16</v>
      </c>
      <c r="D15" s="244">
        <v>11</v>
      </c>
      <c r="E15" s="244">
        <v>27</v>
      </c>
      <c r="F15" s="119">
        <f t="shared" si="0"/>
        <v>8.6486486486486488E-3</v>
      </c>
      <c r="G15" s="119">
        <f t="shared" si="1"/>
        <v>4.1841004184100415E-3</v>
      </c>
      <c r="H15" s="119">
        <f t="shared" si="2"/>
        <v>6.0281312793034163E-3</v>
      </c>
    </row>
    <row r="16" spans="2:8" s="2" customFormat="1" ht="15.75" x14ac:dyDescent="0.75">
      <c r="B16" s="122" t="s">
        <v>68</v>
      </c>
      <c r="C16" s="245">
        <v>1850</v>
      </c>
      <c r="D16" s="245">
        <v>2629</v>
      </c>
      <c r="E16" s="245">
        <v>4479</v>
      </c>
      <c r="F16" s="123">
        <f t="shared" si="0"/>
        <v>1</v>
      </c>
      <c r="G16" s="123">
        <f t="shared" si="1"/>
        <v>1</v>
      </c>
      <c r="H16" s="123">
        <f t="shared" si="2"/>
        <v>1</v>
      </c>
    </row>
    <row r="17" spans="2:8" ht="15.75" x14ac:dyDescent="0.75">
      <c r="B17" s="418" t="s">
        <v>370</v>
      </c>
      <c r="C17" s="418"/>
      <c r="D17" s="111"/>
      <c r="E17" s="111"/>
      <c r="F17" s="111"/>
      <c r="G17" s="111"/>
      <c r="H17" s="111"/>
    </row>
  </sheetData>
  <mergeCells count="3">
    <mergeCell ref="C3:E3"/>
    <mergeCell ref="F3:H3"/>
    <mergeCell ref="B17:C1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0"/>
  </sheetPr>
  <dimension ref="B3:C10"/>
  <sheetViews>
    <sheetView topLeftCell="A2" workbookViewId="0">
      <selection activeCell="B3" sqref="B3"/>
    </sheetView>
  </sheetViews>
  <sheetFormatPr defaultRowHeight="14.75" x14ac:dyDescent="0.75"/>
  <cols>
    <col min="2" max="2" width="49.36328125" customWidth="1"/>
  </cols>
  <sheetData>
    <row r="3" spans="2:3" x14ac:dyDescent="0.75">
      <c r="B3" s="31" t="s">
        <v>559</v>
      </c>
      <c r="C3" s="22"/>
    </row>
    <row r="4" spans="2:3" x14ac:dyDescent="0.75">
      <c r="B4" s="176" t="s">
        <v>21</v>
      </c>
      <c r="C4" s="16">
        <v>2025</v>
      </c>
    </row>
    <row r="5" spans="2:3" ht="15.75" x14ac:dyDescent="0.75">
      <c r="B5" s="177" t="s">
        <v>467</v>
      </c>
      <c r="C5" s="288">
        <v>2629</v>
      </c>
    </row>
    <row r="6" spans="2:3" ht="15.75" x14ac:dyDescent="0.75">
      <c r="B6" s="177" t="s">
        <v>468</v>
      </c>
      <c r="C6" s="288">
        <v>1850</v>
      </c>
    </row>
    <row r="7" spans="2:3" x14ac:dyDescent="0.75">
      <c r="B7" s="177" t="s">
        <v>469</v>
      </c>
      <c r="C7" s="10">
        <v>43.3</v>
      </c>
    </row>
    <row r="8" spans="2:3" x14ac:dyDescent="0.75">
      <c r="B8" s="177" t="s">
        <v>470</v>
      </c>
      <c r="C8" s="10">
        <v>39.799999999999997</v>
      </c>
    </row>
    <row r="9" spans="2:3" x14ac:dyDescent="0.75">
      <c r="B9" s="177" t="s">
        <v>471</v>
      </c>
      <c r="C9" s="10">
        <v>0.2</v>
      </c>
    </row>
    <row r="10" spans="2:3" ht="15.75" x14ac:dyDescent="0.75">
      <c r="B10" s="418" t="s">
        <v>370</v>
      </c>
      <c r="C10" s="418"/>
    </row>
  </sheetData>
  <mergeCells count="1">
    <mergeCell ref="B10:C10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F0EE-2BEA-444C-9FF6-4B6E7A9B095C}">
  <sheetPr>
    <tabColor theme="0"/>
  </sheetPr>
  <dimension ref="B2:D9"/>
  <sheetViews>
    <sheetView zoomScale="115" zoomScaleNormal="115" workbookViewId="0">
      <selection activeCell="B2" sqref="B2"/>
    </sheetView>
  </sheetViews>
  <sheetFormatPr defaultRowHeight="14.75" x14ac:dyDescent="0.75"/>
  <cols>
    <col min="3" max="3" width="17" customWidth="1"/>
    <col min="4" max="4" width="26.08984375" customWidth="1"/>
  </cols>
  <sheetData>
    <row r="2" spans="2:4" x14ac:dyDescent="0.75">
      <c r="B2" s="31" t="s">
        <v>558</v>
      </c>
      <c r="C2" s="22"/>
      <c r="D2" s="22"/>
    </row>
    <row r="3" spans="2:4" x14ac:dyDescent="0.75">
      <c r="B3" s="27" t="s">
        <v>526</v>
      </c>
      <c r="C3" s="27" t="s">
        <v>527</v>
      </c>
      <c r="D3" s="27" t="s">
        <v>528</v>
      </c>
    </row>
    <row r="4" spans="2:4" x14ac:dyDescent="0.75">
      <c r="B4" s="28">
        <v>1</v>
      </c>
      <c r="C4" s="28" t="s">
        <v>529</v>
      </c>
      <c r="D4" s="289">
        <v>4058</v>
      </c>
    </row>
    <row r="5" spans="2:4" x14ac:dyDescent="0.75">
      <c r="B5" s="28">
        <v>2</v>
      </c>
      <c r="C5" s="28" t="s">
        <v>530</v>
      </c>
      <c r="D5" s="28">
        <v>87</v>
      </c>
    </row>
    <row r="6" spans="2:4" x14ac:dyDescent="0.75">
      <c r="B6" s="28">
        <v>3</v>
      </c>
      <c r="C6" s="28" t="s">
        <v>531</v>
      </c>
      <c r="D6" s="289">
        <v>27788</v>
      </c>
    </row>
    <row r="7" spans="2:4" x14ac:dyDescent="0.75">
      <c r="B7" s="28">
        <v>4</v>
      </c>
      <c r="C7" s="28" t="s">
        <v>532</v>
      </c>
      <c r="D7" s="28">
        <v>21</v>
      </c>
    </row>
    <row r="8" spans="2:4" x14ac:dyDescent="0.75">
      <c r="B8" s="28">
        <v>5</v>
      </c>
      <c r="C8" s="28" t="s">
        <v>533</v>
      </c>
      <c r="D8" s="28">
        <v>0</v>
      </c>
    </row>
    <row r="9" spans="2:4" x14ac:dyDescent="0.75">
      <c r="B9" s="401" t="s">
        <v>370</v>
      </c>
      <c r="C9" s="401"/>
    </row>
  </sheetData>
  <mergeCells count="1"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9"/>
  <sheetViews>
    <sheetView topLeftCell="B2" workbookViewId="0">
      <selection activeCell="B2" sqref="B2"/>
    </sheetView>
  </sheetViews>
  <sheetFormatPr defaultColWidth="8.7265625" defaultRowHeight="14.5" x14ac:dyDescent="0.7"/>
  <cols>
    <col min="1" max="1" width="8.7265625" style="22"/>
    <col min="2" max="2" width="37.453125" style="22" customWidth="1"/>
    <col min="3" max="3" width="10.6328125" style="22" customWidth="1"/>
    <col min="4" max="4" width="9.08984375" style="22" customWidth="1"/>
    <col min="5" max="5" width="5.81640625" style="22" bestFit="1" customWidth="1"/>
    <col min="6" max="9" width="8.7265625" style="22" bestFit="1" customWidth="1"/>
    <col min="10" max="10" width="8.7265625" style="22" customWidth="1"/>
    <col min="11" max="11" width="8.7265625" style="22" bestFit="1" customWidth="1"/>
    <col min="12" max="16384" width="8.7265625" style="22"/>
  </cols>
  <sheetData>
    <row r="2" spans="2:11" x14ac:dyDescent="0.7">
      <c r="B2" s="13" t="s">
        <v>553</v>
      </c>
      <c r="C2" s="13"/>
      <c r="D2" s="13"/>
      <c r="E2" s="13"/>
    </row>
    <row r="3" spans="2:11" ht="14.75" customHeight="1" x14ac:dyDescent="0.7">
      <c r="B3" s="352" t="s">
        <v>21</v>
      </c>
      <c r="C3" s="41"/>
      <c r="D3" s="41"/>
      <c r="E3" s="347" t="s">
        <v>27</v>
      </c>
      <c r="F3" s="350"/>
      <c r="G3" s="350"/>
      <c r="H3" s="350"/>
      <c r="I3" s="348"/>
      <c r="J3" s="349" t="s">
        <v>353</v>
      </c>
      <c r="K3" s="349" t="s">
        <v>354</v>
      </c>
    </row>
    <row r="4" spans="2:11" x14ac:dyDescent="0.7">
      <c r="B4" s="353"/>
      <c r="C4" s="5">
        <v>2025</v>
      </c>
      <c r="D4" s="5">
        <v>2024</v>
      </c>
      <c r="E4" s="5">
        <v>2023</v>
      </c>
      <c r="F4" s="7">
        <v>2022</v>
      </c>
      <c r="G4" s="7">
        <v>2021</v>
      </c>
      <c r="H4" s="6">
        <v>2020</v>
      </c>
      <c r="I4" s="6">
        <v>2019</v>
      </c>
      <c r="J4" s="349"/>
      <c r="K4" s="349"/>
    </row>
    <row r="5" spans="2:11" x14ac:dyDescent="0.7">
      <c r="B5" s="8" t="s">
        <v>28</v>
      </c>
      <c r="C5" s="8">
        <v>5.5</v>
      </c>
      <c r="D5" s="8">
        <v>5.7</v>
      </c>
      <c r="E5" s="29">
        <v>5.8</v>
      </c>
      <c r="F5" s="9">
        <v>5.8</v>
      </c>
      <c r="G5" s="9">
        <v>5.8</v>
      </c>
      <c r="H5" s="9">
        <v>6</v>
      </c>
      <c r="I5" s="9">
        <v>5.9</v>
      </c>
      <c r="J5" s="10" t="s">
        <v>29</v>
      </c>
      <c r="K5" s="9">
        <v>5.5</v>
      </c>
    </row>
    <row r="6" spans="2:11" x14ac:dyDescent="0.7">
      <c r="B6" s="8" t="s">
        <v>191</v>
      </c>
      <c r="C6" s="94">
        <v>18.702921335391018</v>
      </c>
      <c r="D6" s="29">
        <v>19.180254316777098</v>
      </c>
      <c r="E6" s="29">
        <v>20.302720206799499</v>
      </c>
      <c r="F6" s="9" t="s">
        <v>30</v>
      </c>
      <c r="G6" s="9">
        <v>23.7</v>
      </c>
      <c r="H6" s="9">
        <v>23</v>
      </c>
      <c r="I6" s="9">
        <v>23.5</v>
      </c>
      <c r="J6" s="10">
        <v>17</v>
      </c>
      <c r="K6" s="9" t="s">
        <v>29</v>
      </c>
    </row>
    <row r="7" spans="2:11" x14ac:dyDescent="0.7">
      <c r="B7" s="8" t="s">
        <v>90</v>
      </c>
      <c r="C7" s="29">
        <v>28.295299112381617</v>
      </c>
      <c r="D7" s="29">
        <v>28.167816309244301</v>
      </c>
      <c r="E7" s="29">
        <v>30</v>
      </c>
      <c r="F7" s="9" t="s">
        <v>31</v>
      </c>
      <c r="G7" s="9">
        <v>31.6</v>
      </c>
      <c r="H7" s="9">
        <v>30</v>
      </c>
      <c r="I7" s="9">
        <v>31.5</v>
      </c>
      <c r="J7" s="10">
        <v>27</v>
      </c>
      <c r="K7" s="9">
        <v>28.3</v>
      </c>
    </row>
    <row r="8" spans="2:11" x14ac:dyDescent="0.7">
      <c r="B8" s="8" t="s">
        <v>32</v>
      </c>
      <c r="C8" s="29">
        <v>35.733268716595454</v>
      </c>
      <c r="D8" s="29">
        <v>39.428190590130335</v>
      </c>
      <c r="E8" s="29">
        <v>38.6148926606459</v>
      </c>
      <c r="F8" s="9" t="s">
        <v>33</v>
      </c>
      <c r="G8" s="9">
        <v>37.4</v>
      </c>
      <c r="H8" s="9">
        <v>37.1</v>
      </c>
      <c r="I8" s="9">
        <v>38.5</v>
      </c>
      <c r="J8" s="10">
        <v>36</v>
      </c>
      <c r="K8" s="9">
        <v>34.200000000000003</v>
      </c>
    </row>
    <row r="9" spans="2:11" x14ac:dyDescent="0.7">
      <c r="B9" s="351" t="s">
        <v>355</v>
      </c>
      <c r="C9" s="351"/>
      <c r="D9" s="351"/>
      <c r="E9" s="351"/>
      <c r="F9" s="351"/>
      <c r="G9" s="351"/>
    </row>
  </sheetData>
  <mergeCells count="5">
    <mergeCell ref="K3:K4"/>
    <mergeCell ref="E3:I3"/>
    <mergeCell ref="B9:G9"/>
    <mergeCell ref="B3:B4"/>
    <mergeCell ref="J3:J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0"/>
  </sheetPr>
  <dimension ref="B2:E7"/>
  <sheetViews>
    <sheetView workbookViewId="0">
      <selection activeCell="B13" sqref="B13"/>
    </sheetView>
  </sheetViews>
  <sheetFormatPr defaultRowHeight="14.75" x14ac:dyDescent="0.75"/>
  <cols>
    <col min="2" max="2" width="44" customWidth="1"/>
    <col min="5" max="5" width="10.81640625" customWidth="1"/>
  </cols>
  <sheetData>
    <row r="2" spans="2:5" ht="15.5" thickBot="1" x14ac:dyDescent="0.9">
      <c r="B2" s="295" t="s">
        <v>475</v>
      </c>
      <c r="C2" s="22"/>
      <c r="D2" s="22"/>
      <c r="E2" s="22"/>
    </row>
    <row r="3" spans="2:5" ht="15.5" thickBot="1" x14ac:dyDescent="0.9">
      <c r="B3" s="290" t="s">
        <v>202</v>
      </c>
      <c r="C3" s="291">
        <v>2025</v>
      </c>
      <c r="D3" s="291">
        <v>2024</v>
      </c>
      <c r="E3" s="291">
        <v>2023</v>
      </c>
    </row>
    <row r="4" spans="2:5" ht="19.5" customHeight="1" thickBot="1" x14ac:dyDescent="0.9">
      <c r="B4" s="292" t="s">
        <v>472</v>
      </c>
      <c r="C4" s="293">
        <v>356838</v>
      </c>
      <c r="D4" s="293">
        <v>341029</v>
      </c>
      <c r="E4" s="293">
        <v>334018</v>
      </c>
    </row>
    <row r="5" spans="2:5" ht="17" customHeight="1" thickBot="1" x14ac:dyDescent="0.9">
      <c r="B5" s="292" t="s">
        <v>473</v>
      </c>
      <c r="C5" s="293">
        <v>4716</v>
      </c>
      <c r="D5" s="293">
        <v>4681</v>
      </c>
      <c r="E5" s="293">
        <v>4786</v>
      </c>
    </row>
    <row r="6" spans="2:5" ht="27" customHeight="1" thickBot="1" x14ac:dyDescent="0.9">
      <c r="B6" s="292" t="s">
        <v>474</v>
      </c>
      <c r="C6" s="293">
        <v>390718</v>
      </c>
      <c r="D6" s="293">
        <v>72262</v>
      </c>
      <c r="E6" s="293">
        <v>34456</v>
      </c>
    </row>
    <row r="7" spans="2:5" ht="15.5" thickBot="1" x14ac:dyDescent="0.9">
      <c r="B7" s="292" t="s">
        <v>67</v>
      </c>
      <c r="C7" s="294">
        <v>752272</v>
      </c>
      <c r="D7" s="294">
        <v>417972</v>
      </c>
      <c r="E7" s="294">
        <v>373260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0"/>
  </sheetPr>
  <dimension ref="B2:E11"/>
  <sheetViews>
    <sheetView workbookViewId="0">
      <selection activeCell="H10" sqref="H10"/>
    </sheetView>
  </sheetViews>
  <sheetFormatPr defaultRowHeight="14.75" x14ac:dyDescent="0.75"/>
  <cols>
    <col min="2" max="2" width="12.26953125" customWidth="1"/>
    <col min="3" max="3" width="14.953125" customWidth="1"/>
    <col min="4" max="4" width="10.90625" customWidth="1"/>
    <col min="5" max="5" width="14.26953125" customWidth="1"/>
  </cols>
  <sheetData>
    <row r="2" spans="2:5" x14ac:dyDescent="0.75">
      <c r="B2" s="31" t="s">
        <v>539</v>
      </c>
      <c r="C2" s="22"/>
      <c r="D2" s="22"/>
      <c r="E2" s="22"/>
    </row>
    <row r="3" spans="2:5" x14ac:dyDescent="0.75">
      <c r="B3" s="80" t="s">
        <v>287</v>
      </c>
      <c r="C3" s="27" t="s">
        <v>276</v>
      </c>
      <c r="D3" s="27" t="s">
        <v>277</v>
      </c>
      <c r="E3" s="27" t="s">
        <v>278</v>
      </c>
    </row>
    <row r="4" spans="2:5" ht="21" customHeight="1" x14ac:dyDescent="0.75">
      <c r="B4" s="5">
        <v>2019</v>
      </c>
      <c r="C4" s="8">
        <v>313398</v>
      </c>
      <c r="D4" s="8">
        <v>23791</v>
      </c>
      <c r="E4" s="28">
        <v>48526</v>
      </c>
    </row>
    <row r="5" spans="2:5" ht="21" customHeight="1" x14ac:dyDescent="0.75">
      <c r="B5" s="8">
        <v>2020</v>
      </c>
      <c r="C5" s="8">
        <v>312678</v>
      </c>
      <c r="D5" s="8">
        <v>22634</v>
      </c>
      <c r="E5" s="28">
        <v>30859</v>
      </c>
    </row>
    <row r="6" spans="2:5" ht="21" customHeight="1" x14ac:dyDescent="0.75">
      <c r="B6" s="8">
        <v>2021</v>
      </c>
      <c r="C6" s="8">
        <v>310249</v>
      </c>
      <c r="D6" s="8">
        <v>19797</v>
      </c>
      <c r="E6" s="28">
        <v>33809</v>
      </c>
    </row>
    <row r="7" spans="2:5" ht="21" customHeight="1" x14ac:dyDescent="0.75">
      <c r="B7" s="8">
        <v>2022</v>
      </c>
      <c r="C7" s="28">
        <v>341122</v>
      </c>
      <c r="D7" s="28">
        <v>25567</v>
      </c>
      <c r="E7" s="28">
        <v>35529</v>
      </c>
    </row>
    <row r="8" spans="2:5" ht="21" customHeight="1" x14ac:dyDescent="0.75">
      <c r="B8" s="8">
        <v>2023</v>
      </c>
      <c r="C8" s="28">
        <v>334018</v>
      </c>
      <c r="D8" s="28">
        <v>32853</v>
      </c>
      <c r="E8" s="28">
        <v>57880</v>
      </c>
    </row>
    <row r="9" spans="2:5" ht="21" customHeight="1" x14ac:dyDescent="0.75">
      <c r="B9" s="8">
        <v>2024</v>
      </c>
      <c r="C9" s="28">
        <v>341029</v>
      </c>
      <c r="D9" s="28">
        <v>36021</v>
      </c>
      <c r="E9" s="28">
        <v>52878</v>
      </c>
    </row>
    <row r="10" spans="2:5" ht="22.25" customHeight="1" x14ac:dyDescent="0.75">
      <c r="B10" s="8">
        <v>2025</v>
      </c>
      <c r="C10" s="28">
        <v>356838</v>
      </c>
      <c r="D10" s="28">
        <v>39378</v>
      </c>
      <c r="E10" s="28">
        <v>50256</v>
      </c>
    </row>
    <row r="11" spans="2:5" x14ac:dyDescent="0.75">
      <c r="B11" s="17" t="s">
        <v>356</v>
      </c>
      <c r="C11" s="22"/>
      <c r="D11" s="22"/>
      <c r="E11" s="22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0"/>
  </sheetPr>
  <dimension ref="B2:I16"/>
  <sheetViews>
    <sheetView topLeftCell="A2" workbookViewId="0">
      <selection activeCell="M8" sqref="M8"/>
    </sheetView>
  </sheetViews>
  <sheetFormatPr defaultRowHeight="14.75" x14ac:dyDescent="0.75"/>
  <cols>
    <col min="2" max="2" width="28.36328125" customWidth="1"/>
    <col min="3" max="3" width="12.54296875" customWidth="1"/>
    <col min="4" max="4" width="11.81640625" customWidth="1"/>
    <col min="5" max="5" width="10.7265625" customWidth="1"/>
    <col min="6" max="6" width="10.90625" customWidth="1"/>
    <col min="7" max="7" width="10.7265625" customWidth="1"/>
    <col min="8" max="8" width="10.36328125" customWidth="1"/>
  </cols>
  <sheetData>
    <row r="2" spans="2:9" x14ac:dyDescent="0.75">
      <c r="B2" s="34" t="s">
        <v>476</v>
      </c>
      <c r="C2" s="22"/>
      <c r="D2" s="22"/>
      <c r="E2" s="22"/>
      <c r="F2" s="22"/>
      <c r="G2" s="22"/>
      <c r="H2" s="22"/>
      <c r="I2" s="22"/>
    </row>
    <row r="3" spans="2:9" x14ac:dyDescent="0.75">
      <c r="B3" s="76" t="s">
        <v>21</v>
      </c>
      <c r="C3" s="74">
        <v>2019</v>
      </c>
      <c r="D3" s="74">
        <v>2020</v>
      </c>
      <c r="E3" s="74">
        <v>2021</v>
      </c>
      <c r="F3" s="74">
        <v>2022</v>
      </c>
      <c r="G3" s="74">
        <v>2023</v>
      </c>
      <c r="H3" s="197">
        <v>2024</v>
      </c>
      <c r="I3" s="197">
        <v>2025</v>
      </c>
    </row>
    <row r="4" spans="2:9" x14ac:dyDescent="0.75">
      <c r="B4" s="60" t="s">
        <v>279</v>
      </c>
      <c r="C4" s="81">
        <v>313398</v>
      </c>
      <c r="D4" s="81">
        <v>312678</v>
      </c>
      <c r="E4" s="81">
        <v>310249</v>
      </c>
      <c r="F4" s="81">
        <v>341122</v>
      </c>
      <c r="G4" s="81">
        <v>334018</v>
      </c>
      <c r="H4" s="198">
        <v>341029</v>
      </c>
      <c r="I4" s="61">
        <v>356838</v>
      </c>
    </row>
    <row r="5" spans="2:9" x14ac:dyDescent="0.75">
      <c r="B5" s="60" t="s">
        <v>34</v>
      </c>
      <c r="C5" s="81">
        <v>158826</v>
      </c>
      <c r="D5" s="81">
        <v>158450</v>
      </c>
      <c r="E5" s="81">
        <v>157615</v>
      </c>
      <c r="F5" s="81">
        <v>172540</v>
      </c>
      <c r="G5" s="81">
        <v>168750</v>
      </c>
      <c r="H5" s="198">
        <v>172460</v>
      </c>
      <c r="I5" s="61">
        <v>180795</v>
      </c>
    </row>
    <row r="6" spans="2:9" x14ac:dyDescent="0.75">
      <c r="B6" s="60" t="s">
        <v>35</v>
      </c>
      <c r="C6" s="81">
        <v>154572</v>
      </c>
      <c r="D6" s="81">
        <v>154228</v>
      </c>
      <c r="E6" s="81">
        <v>152634</v>
      </c>
      <c r="F6" s="81">
        <v>168582</v>
      </c>
      <c r="G6" s="81">
        <v>165268</v>
      </c>
      <c r="H6" s="198">
        <v>168569</v>
      </c>
      <c r="I6" s="61">
        <v>176043</v>
      </c>
    </row>
    <row r="7" spans="2:9" x14ac:dyDescent="0.75">
      <c r="B7" s="60" t="s">
        <v>280</v>
      </c>
      <c r="C7" s="81">
        <v>360388</v>
      </c>
      <c r="D7" s="81">
        <v>364342</v>
      </c>
      <c r="E7" s="81">
        <v>368251</v>
      </c>
      <c r="F7" s="81">
        <v>367312</v>
      </c>
      <c r="G7" s="81">
        <v>370964</v>
      </c>
      <c r="H7" s="198">
        <v>377548</v>
      </c>
      <c r="I7" s="61">
        <v>384279</v>
      </c>
    </row>
    <row r="8" spans="2:9" x14ac:dyDescent="0.75">
      <c r="B8" s="60" t="s">
        <v>34</v>
      </c>
      <c r="C8" s="81">
        <v>182857</v>
      </c>
      <c r="D8" s="81">
        <v>184863</v>
      </c>
      <c r="E8" s="81">
        <v>186847</v>
      </c>
      <c r="F8" s="81">
        <v>187873</v>
      </c>
      <c r="G8" s="81">
        <v>188851</v>
      </c>
      <c r="H8" s="198">
        <v>192203</v>
      </c>
      <c r="I8" s="61">
        <v>195630</v>
      </c>
    </row>
    <row r="9" spans="2:9" x14ac:dyDescent="0.75">
      <c r="B9" s="60" t="s">
        <v>35</v>
      </c>
      <c r="C9" s="81">
        <v>177531</v>
      </c>
      <c r="D9" s="81">
        <v>179479</v>
      </c>
      <c r="E9" s="81">
        <v>181404</v>
      </c>
      <c r="F9" s="81">
        <v>179439</v>
      </c>
      <c r="G9" s="81">
        <v>182113</v>
      </c>
      <c r="H9" s="198">
        <v>185345</v>
      </c>
      <c r="I9" s="61">
        <v>188650</v>
      </c>
    </row>
    <row r="10" spans="2:9" x14ac:dyDescent="0.75">
      <c r="B10" s="60" t="s">
        <v>281</v>
      </c>
      <c r="C10" s="82">
        <v>87</v>
      </c>
      <c r="D10" s="82">
        <v>85.8</v>
      </c>
      <c r="E10" s="82">
        <v>84.2</v>
      </c>
      <c r="F10" s="82">
        <v>92.9</v>
      </c>
      <c r="G10" s="82">
        <v>90</v>
      </c>
      <c r="H10" s="199">
        <v>90.3</v>
      </c>
      <c r="I10" s="59">
        <v>92.9</v>
      </c>
    </row>
    <row r="11" spans="2:9" x14ac:dyDescent="0.75">
      <c r="B11" s="60" t="s">
        <v>34</v>
      </c>
      <c r="C11" s="82">
        <v>86.9</v>
      </c>
      <c r="D11" s="82">
        <v>85.7</v>
      </c>
      <c r="E11" s="82">
        <v>84.4</v>
      </c>
      <c r="F11" s="82">
        <v>91.8</v>
      </c>
      <c r="G11" s="82">
        <v>89.4</v>
      </c>
      <c r="H11" s="199">
        <v>89.7</v>
      </c>
      <c r="I11" s="59">
        <v>92.4</v>
      </c>
    </row>
    <row r="12" spans="2:9" x14ac:dyDescent="0.75">
      <c r="B12" s="60" t="s">
        <v>35</v>
      </c>
      <c r="C12" s="82">
        <v>87.1</v>
      </c>
      <c r="D12" s="82">
        <v>85.9</v>
      </c>
      <c r="E12" s="82">
        <v>84.1</v>
      </c>
      <c r="F12" s="82">
        <v>93.9</v>
      </c>
      <c r="G12" s="82">
        <v>90.8</v>
      </c>
      <c r="H12" s="199">
        <v>90.9</v>
      </c>
      <c r="I12" s="59">
        <v>93.3</v>
      </c>
    </row>
    <row r="13" spans="2:9" x14ac:dyDescent="0.75">
      <c r="B13" s="60" t="s">
        <v>207</v>
      </c>
      <c r="C13" s="82">
        <v>102.8</v>
      </c>
      <c r="D13" s="82">
        <v>102.7</v>
      </c>
      <c r="E13" s="82">
        <v>103.3</v>
      </c>
      <c r="F13" s="82">
        <v>102.4</v>
      </c>
      <c r="G13" s="82">
        <v>102.1</v>
      </c>
      <c r="H13" s="199">
        <v>102.3</v>
      </c>
      <c r="I13" s="59">
        <v>102.7</v>
      </c>
    </row>
    <row r="14" spans="2:9" ht="29" x14ac:dyDescent="0.75">
      <c r="B14" s="60" t="s">
        <v>282</v>
      </c>
      <c r="C14" s="82">
        <v>29.1</v>
      </c>
      <c r="D14" s="82">
        <v>28.8</v>
      </c>
      <c r="E14" s="82">
        <v>28.4</v>
      </c>
      <c r="F14" s="82">
        <v>27.7</v>
      </c>
      <c r="G14" s="82">
        <v>27.5</v>
      </c>
      <c r="H14" s="199">
        <v>27.4</v>
      </c>
      <c r="I14" s="59">
        <v>27.2</v>
      </c>
    </row>
    <row r="15" spans="2:9" ht="29" x14ac:dyDescent="0.75">
      <c r="B15" s="60" t="s">
        <v>283</v>
      </c>
      <c r="C15" s="82">
        <v>3.8</v>
      </c>
      <c r="D15" s="82">
        <v>3.7</v>
      </c>
      <c r="E15" s="82">
        <v>3.5</v>
      </c>
      <c r="F15" s="82">
        <v>3.7</v>
      </c>
      <c r="G15" s="82">
        <v>3.6</v>
      </c>
      <c r="H15" s="199">
        <v>3.6</v>
      </c>
      <c r="I15" s="82">
        <v>3.5</v>
      </c>
    </row>
    <row r="16" spans="2:9" x14ac:dyDescent="0.75">
      <c r="B16" s="17" t="s">
        <v>356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2:F6"/>
  <sheetViews>
    <sheetView workbookViewId="0">
      <selection activeCell="B7" sqref="B7"/>
    </sheetView>
  </sheetViews>
  <sheetFormatPr defaultRowHeight="14.75" x14ac:dyDescent="0.75"/>
  <cols>
    <col min="2" max="2" width="30.08984375" customWidth="1"/>
    <col min="3" max="3" width="15.31640625" customWidth="1"/>
    <col min="4" max="4" width="16.08984375" customWidth="1"/>
    <col min="5" max="5" width="16.26953125" customWidth="1"/>
    <col min="6" max="6" width="15.5" customWidth="1"/>
  </cols>
  <sheetData>
    <row r="2" spans="2:6" ht="15.5" thickBot="1" x14ac:dyDescent="0.9">
      <c r="B2" s="303" t="s">
        <v>540</v>
      </c>
      <c r="C2" s="296"/>
      <c r="D2" s="296"/>
      <c r="E2" s="296"/>
      <c r="F2" s="296"/>
    </row>
    <row r="3" spans="2:6" ht="15.5" thickBot="1" x14ac:dyDescent="0.9">
      <c r="B3" s="297"/>
      <c r="C3" s="419" t="s">
        <v>478</v>
      </c>
      <c r="D3" s="420"/>
      <c r="E3" s="421" t="s">
        <v>481</v>
      </c>
      <c r="F3" s="420"/>
    </row>
    <row r="4" spans="2:6" ht="15.5" thickBot="1" x14ac:dyDescent="0.9">
      <c r="B4" s="298" t="s">
        <v>479</v>
      </c>
      <c r="C4" s="299">
        <v>355679</v>
      </c>
      <c r="D4" s="300">
        <v>99.7</v>
      </c>
      <c r="E4" s="299">
        <v>353515</v>
      </c>
      <c r="F4" s="300">
        <v>99.1</v>
      </c>
    </row>
    <row r="5" spans="2:6" ht="15.5" thickBot="1" x14ac:dyDescent="0.9">
      <c r="B5" s="298" t="s">
        <v>480</v>
      </c>
      <c r="C5" s="300">
        <v>1159</v>
      </c>
      <c r="D5" s="300">
        <v>0.3</v>
      </c>
      <c r="E5" s="300">
        <v>3323</v>
      </c>
      <c r="F5" s="300">
        <v>0.9</v>
      </c>
    </row>
    <row r="6" spans="2:6" ht="15.5" thickBot="1" x14ac:dyDescent="0.9">
      <c r="B6" s="298" t="s">
        <v>68</v>
      </c>
      <c r="C6" s="301">
        <v>356838</v>
      </c>
      <c r="D6" s="302">
        <v>100</v>
      </c>
      <c r="E6" s="301">
        <v>356838</v>
      </c>
      <c r="F6" s="302">
        <v>100</v>
      </c>
    </row>
  </sheetData>
  <mergeCells count="2">
    <mergeCell ref="C3:D3"/>
    <mergeCell ref="E3:F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2"/>
  </sheetPr>
  <dimension ref="B1:I15"/>
  <sheetViews>
    <sheetView workbookViewId="0">
      <selection activeCell="B6" sqref="B6:I6"/>
    </sheetView>
  </sheetViews>
  <sheetFormatPr defaultRowHeight="14.75" x14ac:dyDescent="0.75"/>
  <cols>
    <col min="2" max="2" width="31.36328125" customWidth="1"/>
    <col min="3" max="3" width="9.81640625" customWidth="1"/>
    <col min="4" max="4" width="9.6328125" customWidth="1"/>
  </cols>
  <sheetData>
    <row r="1" spans="2:9" x14ac:dyDescent="0.75">
      <c r="B1" s="306" t="s">
        <v>477</v>
      </c>
      <c r="C1" s="296"/>
      <c r="D1" s="296"/>
      <c r="E1" s="296"/>
      <c r="F1" s="296"/>
      <c r="G1" s="296"/>
      <c r="H1" s="296"/>
      <c r="I1" s="296"/>
    </row>
    <row r="2" spans="2:9" x14ac:dyDescent="0.75">
      <c r="B2" s="307" t="s">
        <v>21</v>
      </c>
      <c r="C2" s="308">
        <v>2019</v>
      </c>
      <c r="D2" s="308">
        <v>2020</v>
      </c>
      <c r="E2" s="308">
        <v>2021</v>
      </c>
      <c r="F2" s="308">
        <v>2022</v>
      </c>
      <c r="G2" s="308">
        <v>2023</v>
      </c>
      <c r="H2" s="308">
        <v>2024</v>
      </c>
      <c r="I2" s="309">
        <v>2025</v>
      </c>
    </row>
    <row r="3" spans="2:9" x14ac:dyDescent="0.75">
      <c r="B3" s="310" t="s">
        <v>23</v>
      </c>
      <c r="C3" s="304">
        <v>23791</v>
      </c>
      <c r="D3" s="304">
        <v>22634</v>
      </c>
      <c r="E3" s="304">
        <v>19797</v>
      </c>
      <c r="F3" s="304">
        <v>25536</v>
      </c>
      <c r="G3" s="304">
        <v>32853</v>
      </c>
      <c r="H3" s="304">
        <v>36021</v>
      </c>
      <c r="I3" s="312">
        <v>39355</v>
      </c>
    </row>
    <row r="4" spans="2:9" x14ac:dyDescent="0.75">
      <c r="B4" s="310" t="s">
        <v>1</v>
      </c>
      <c r="C4" s="304">
        <v>13188</v>
      </c>
      <c r="D4" s="304">
        <v>12659</v>
      </c>
      <c r="E4" s="304">
        <v>10792</v>
      </c>
      <c r="F4" s="304">
        <v>14041</v>
      </c>
      <c r="G4" s="304">
        <v>17996</v>
      </c>
      <c r="H4" s="304">
        <v>19843</v>
      </c>
      <c r="I4" s="312">
        <v>22051</v>
      </c>
    </row>
    <row r="5" spans="2:9" x14ac:dyDescent="0.75">
      <c r="B5" s="310" t="s">
        <v>0</v>
      </c>
      <c r="C5" s="304">
        <v>10603</v>
      </c>
      <c r="D5" s="304">
        <v>9975</v>
      </c>
      <c r="E5" s="304">
        <v>9005</v>
      </c>
      <c r="F5" s="304">
        <v>11495</v>
      </c>
      <c r="G5" s="304">
        <v>14857</v>
      </c>
      <c r="H5" s="304">
        <v>16178</v>
      </c>
      <c r="I5" s="312">
        <v>17304</v>
      </c>
    </row>
    <row r="6" spans="2:9" x14ac:dyDescent="0.75">
      <c r="B6" s="310" t="s">
        <v>541</v>
      </c>
      <c r="C6" s="304">
        <v>75712</v>
      </c>
      <c r="D6" s="304">
        <v>75624</v>
      </c>
      <c r="E6" s="304">
        <v>75653</v>
      </c>
      <c r="F6" s="304">
        <v>82241</v>
      </c>
      <c r="G6" s="304">
        <v>78561</v>
      </c>
      <c r="H6" s="304">
        <v>78121</v>
      </c>
      <c r="I6" s="312">
        <v>77875</v>
      </c>
    </row>
    <row r="7" spans="2:9" x14ac:dyDescent="0.75">
      <c r="B7" s="310" t="s">
        <v>1</v>
      </c>
      <c r="C7" s="304">
        <v>38760</v>
      </c>
      <c r="D7" s="304">
        <v>38803</v>
      </c>
      <c r="E7" s="304">
        <v>38774</v>
      </c>
      <c r="F7" s="304">
        <v>39291</v>
      </c>
      <c r="G7" s="304">
        <v>38213</v>
      </c>
      <c r="H7" s="304">
        <v>38200</v>
      </c>
      <c r="I7" s="312">
        <v>38262</v>
      </c>
    </row>
    <row r="8" spans="2:9" x14ac:dyDescent="0.75">
      <c r="B8" s="310" t="s">
        <v>0</v>
      </c>
      <c r="C8" s="304">
        <v>36952</v>
      </c>
      <c r="D8" s="304">
        <v>36821</v>
      </c>
      <c r="E8" s="304">
        <v>36879</v>
      </c>
      <c r="F8" s="304">
        <v>42950</v>
      </c>
      <c r="G8" s="304">
        <v>40348</v>
      </c>
      <c r="H8" s="304">
        <v>39921</v>
      </c>
      <c r="I8" s="312">
        <v>39614</v>
      </c>
    </row>
    <row r="9" spans="2:9" x14ac:dyDescent="0.75">
      <c r="B9" s="310" t="s">
        <v>75</v>
      </c>
      <c r="C9" s="305">
        <v>31.4</v>
      </c>
      <c r="D9" s="305">
        <v>29.9</v>
      </c>
      <c r="E9" s="305">
        <v>26.2</v>
      </c>
      <c r="F9" s="305">
        <v>31.1</v>
      </c>
      <c r="G9" s="305">
        <v>41.8</v>
      </c>
      <c r="H9" s="305">
        <v>46.1</v>
      </c>
      <c r="I9" s="313">
        <v>50.5</v>
      </c>
    </row>
    <row r="10" spans="2:9" x14ac:dyDescent="0.75">
      <c r="B10" s="310" t="s">
        <v>1</v>
      </c>
      <c r="C10" s="305">
        <v>34</v>
      </c>
      <c r="D10" s="305">
        <v>32.6</v>
      </c>
      <c r="E10" s="305">
        <v>27.8</v>
      </c>
      <c r="F10" s="305">
        <v>35.700000000000003</v>
      </c>
      <c r="G10" s="305">
        <v>47.1</v>
      </c>
      <c r="H10" s="305">
        <v>51.9</v>
      </c>
      <c r="I10" s="313">
        <v>57.6</v>
      </c>
    </row>
    <row r="11" spans="2:9" x14ac:dyDescent="0.75">
      <c r="B11" s="310" t="s">
        <v>0</v>
      </c>
      <c r="C11" s="305">
        <v>28.7</v>
      </c>
      <c r="D11" s="305">
        <v>27.1</v>
      </c>
      <c r="E11" s="305">
        <v>24.4</v>
      </c>
      <c r="F11" s="305">
        <v>26.8</v>
      </c>
      <c r="G11" s="305">
        <v>36.799999999999997</v>
      </c>
      <c r="H11" s="305">
        <v>40.5</v>
      </c>
      <c r="I11" s="313">
        <v>43.7</v>
      </c>
    </row>
    <row r="12" spans="2:9" x14ac:dyDescent="0.75">
      <c r="B12" s="310" t="s">
        <v>76</v>
      </c>
      <c r="C12" s="305">
        <v>5.9</v>
      </c>
      <c r="D12" s="305">
        <v>6</v>
      </c>
      <c r="E12" s="305">
        <v>5.8</v>
      </c>
      <c r="F12" s="305">
        <v>5.8</v>
      </c>
      <c r="G12" s="305">
        <v>5.8</v>
      </c>
      <c r="H12" s="305">
        <v>5.7</v>
      </c>
      <c r="I12" s="313">
        <v>5.5</v>
      </c>
    </row>
    <row r="13" spans="2:9" x14ac:dyDescent="0.75">
      <c r="B13" s="310" t="s">
        <v>77</v>
      </c>
      <c r="C13" s="305">
        <v>38.5</v>
      </c>
      <c r="D13" s="305">
        <v>37.1</v>
      </c>
      <c r="E13" s="305">
        <v>39.799999999999997</v>
      </c>
      <c r="F13" s="305">
        <v>43.9</v>
      </c>
      <c r="G13" s="305">
        <v>37.9</v>
      </c>
      <c r="H13" s="305">
        <v>39.4</v>
      </c>
      <c r="I13" s="313">
        <v>32.67</v>
      </c>
    </row>
    <row r="14" spans="2:9" x14ac:dyDescent="0.75">
      <c r="B14" s="310" t="s">
        <v>284</v>
      </c>
      <c r="C14" s="305">
        <v>124</v>
      </c>
      <c r="D14" s="305">
        <v>124.1</v>
      </c>
      <c r="E14" s="305">
        <v>119.8</v>
      </c>
      <c r="F14" s="305">
        <v>122.1</v>
      </c>
      <c r="G14" s="305">
        <v>121.1</v>
      </c>
      <c r="H14" s="305">
        <v>122.7</v>
      </c>
      <c r="I14" s="313">
        <v>127.4</v>
      </c>
    </row>
    <row r="15" spans="2:9" x14ac:dyDescent="0.75">
      <c r="B15" s="311" t="s">
        <v>356</v>
      </c>
      <c r="C15" s="296"/>
      <c r="D15" s="296"/>
      <c r="E15" s="296"/>
      <c r="F15" s="296"/>
      <c r="G15" s="296"/>
      <c r="H15" s="296"/>
      <c r="I15" s="296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0"/>
  </sheetPr>
  <dimension ref="B2:D11"/>
  <sheetViews>
    <sheetView topLeftCell="B2" workbookViewId="0">
      <selection activeCell="C15" sqref="C15"/>
    </sheetView>
  </sheetViews>
  <sheetFormatPr defaultRowHeight="14.75" x14ac:dyDescent="0.75"/>
  <cols>
    <col min="2" max="2" width="13.7265625" customWidth="1"/>
    <col min="3" max="3" width="31.6328125" customWidth="1"/>
    <col min="4" max="4" width="33.453125" customWidth="1"/>
  </cols>
  <sheetData>
    <row r="2" spans="2:4" x14ac:dyDescent="0.75">
      <c r="B2" s="34" t="s">
        <v>482</v>
      </c>
      <c r="C2" s="22"/>
      <c r="D2" s="22"/>
    </row>
    <row r="3" spans="2:4" ht="28.5" x14ac:dyDescent="0.75">
      <c r="B3" s="76" t="s">
        <v>287</v>
      </c>
      <c r="C3" s="76" t="s">
        <v>285</v>
      </c>
      <c r="D3" s="76" t="s">
        <v>286</v>
      </c>
    </row>
    <row r="4" spans="2:4" x14ac:dyDescent="0.75">
      <c r="B4" s="60">
        <v>2019</v>
      </c>
      <c r="C4" s="59">
        <v>87</v>
      </c>
      <c r="D4" s="59">
        <v>31.4</v>
      </c>
    </row>
    <row r="5" spans="2:4" x14ac:dyDescent="0.75">
      <c r="B5" s="60">
        <v>2020</v>
      </c>
      <c r="C5" s="59">
        <v>85.8</v>
      </c>
      <c r="D5" s="59">
        <v>29.9</v>
      </c>
    </row>
    <row r="6" spans="2:4" x14ac:dyDescent="0.75">
      <c r="B6" s="60">
        <v>2021</v>
      </c>
      <c r="C6" s="59">
        <v>84.2</v>
      </c>
      <c r="D6" s="59">
        <v>26.2</v>
      </c>
    </row>
    <row r="7" spans="2:4" x14ac:dyDescent="0.75">
      <c r="B7" s="60">
        <v>2022</v>
      </c>
      <c r="C7" s="59">
        <v>92.9</v>
      </c>
      <c r="D7" s="59">
        <v>31.1</v>
      </c>
    </row>
    <row r="8" spans="2:4" x14ac:dyDescent="0.75">
      <c r="B8" s="60">
        <v>2023</v>
      </c>
      <c r="C8" s="59">
        <v>90</v>
      </c>
      <c r="D8" s="59">
        <v>41.8</v>
      </c>
    </row>
    <row r="9" spans="2:4" x14ac:dyDescent="0.75">
      <c r="B9" s="60">
        <v>2024</v>
      </c>
      <c r="C9" s="59">
        <v>90.3</v>
      </c>
      <c r="D9" s="59">
        <v>46.1</v>
      </c>
    </row>
    <row r="10" spans="2:4" x14ac:dyDescent="0.75">
      <c r="B10" s="60">
        <v>2025</v>
      </c>
      <c r="C10" s="59">
        <v>92.9</v>
      </c>
      <c r="D10" s="59">
        <v>50.5</v>
      </c>
    </row>
    <row r="11" spans="2:4" x14ac:dyDescent="0.75">
      <c r="B11" s="49" t="s">
        <v>356</v>
      </c>
      <c r="C11" s="22"/>
      <c r="D11" s="22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8D6F5-43DE-43D6-B764-169057AA5235}">
  <sheetPr>
    <tabColor theme="0"/>
  </sheetPr>
  <dimension ref="C2:E26"/>
  <sheetViews>
    <sheetView topLeftCell="B8" workbookViewId="0">
      <selection activeCell="J22" sqref="J22"/>
    </sheetView>
  </sheetViews>
  <sheetFormatPr defaultRowHeight="14.75" x14ac:dyDescent="0.75"/>
  <cols>
    <col min="3" max="3" width="20.453125" customWidth="1"/>
    <col min="4" max="4" width="31.6328125" customWidth="1"/>
    <col min="5" max="5" width="24.58984375" customWidth="1"/>
  </cols>
  <sheetData>
    <row r="2" spans="3:5" x14ac:dyDescent="0.75">
      <c r="C2" s="34" t="s">
        <v>482</v>
      </c>
      <c r="D2" s="22"/>
      <c r="E2" s="22"/>
    </row>
    <row r="3" spans="3:5" ht="28.5" x14ac:dyDescent="0.75">
      <c r="C3" s="76" t="s">
        <v>287</v>
      </c>
      <c r="D3" s="76" t="s">
        <v>285</v>
      </c>
      <c r="E3" s="76" t="s">
        <v>286</v>
      </c>
    </row>
    <row r="4" spans="3:5" x14ac:dyDescent="0.75">
      <c r="C4" s="60">
        <v>2019</v>
      </c>
      <c r="D4" s="62">
        <v>87</v>
      </c>
      <c r="E4" s="59">
        <v>31.4</v>
      </c>
    </row>
    <row r="5" spans="3:5" x14ac:dyDescent="0.75">
      <c r="C5" s="60">
        <v>2020</v>
      </c>
      <c r="D5" s="59">
        <v>85.8</v>
      </c>
      <c r="E5" s="59">
        <v>29.9</v>
      </c>
    </row>
    <row r="6" spans="3:5" x14ac:dyDescent="0.75">
      <c r="C6" s="60">
        <v>2021</v>
      </c>
      <c r="D6" s="59">
        <v>84.2</v>
      </c>
      <c r="E6" s="59">
        <v>26.2</v>
      </c>
    </row>
    <row r="7" spans="3:5" x14ac:dyDescent="0.75">
      <c r="C7" s="60">
        <v>2022</v>
      </c>
      <c r="D7" s="59">
        <v>92.9</v>
      </c>
      <c r="E7" s="59">
        <v>31.1</v>
      </c>
    </row>
    <row r="8" spans="3:5" x14ac:dyDescent="0.75">
      <c r="C8" s="60">
        <v>2023</v>
      </c>
      <c r="D8" s="62">
        <v>90</v>
      </c>
      <c r="E8" s="59">
        <v>41.8</v>
      </c>
    </row>
    <row r="9" spans="3:5" x14ac:dyDescent="0.75">
      <c r="C9" s="60">
        <v>2024</v>
      </c>
      <c r="D9" s="59">
        <v>90.3</v>
      </c>
      <c r="E9" s="59">
        <v>46.1</v>
      </c>
    </row>
    <row r="10" spans="3:5" x14ac:dyDescent="0.75">
      <c r="C10" s="60">
        <v>2025</v>
      </c>
      <c r="D10" s="59">
        <v>92.9</v>
      </c>
      <c r="E10" s="59">
        <v>50.5</v>
      </c>
    </row>
    <row r="11" spans="3:5" x14ac:dyDescent="0.75">
      <c r="C11" s="49" t="s">
        <v>356</v>
      </c>
      <c r="D11" s="22"/>
      <c r="E11" s="22"/>
    </row>
    <row r="12" spans="3:5" x14ac:dyDescent="0.75">
      <c r="C12" s="22"/>
      <c r="D12" s="22"/>
      <c r="E12" s="22"/>
    </row>
    <row r="13" spans="3:5" x14ac:dyDescent="0.75">
      <c r="C13" s="22"/>
      <c r="D13" s="22"/>
      <c r="E13" s="22"/>
    </row>
    <row r="14" spans="3:5" x14ac:dyDescent="0.75">
      <c r="C14" s="22"/>
      <c r="D14" s="22"/>
      <c r="E14" s="22"/>
    </row>
    <row r="15" spans="3:5" x14ac:dyDescent="0.75">
      <c r="C15" s="306" t="s">
        <v>484</v>
      </c>
      <c r="D15" s="22"/>
      <c r="E15" s="22"/>
    </row>
    <row r="16" spans="3:5" ht="15.5" x14ac:dyDescent="0.75">
      <c r="C16" s="330" t="s">
        <v>483</v>
      </c>
      <c r="D16" s="200" t="s">
        <v>292</v>
      </c>
      <c r="E16" s="200" t="s">
        <v>212</v>
      </c>
    </row>
    <row r="17" spans="3:5" x14ac:dyDescent="0.75">
      <c r="C17" s="201" t="s">
        <v>293</v>
      </c>
      <c r="D17" s="10">
        <v>13476</v>
      </c>
      <c r="E17" s="194">
        <v>34.200000000000003</v>
      </c>
    </row>
    <row r="18" spans="3:5" x14ac:dyDescent="0.75">
      <c r="C18" s="201" t="s">
        <v>130</v>
      </c>
      <c r="D18" s="10">
        <v>1969</v>
      </c>
      <c r="E18" s="260">
        <v>5</v>
      </c>
    </row>
    <row r="19" spans="3:5" x14ac:dyDescent="0.75">
      <c r="C19" s="201" t="s">
        <v>126</v>
      </c>
      <c r="D19" s="10">
        <v>19315</v>
      </c>
      <c r="E19" s="194">
        <v>49.1</v>
      </c>
    </row>
    <row r="20" spans="3:5" x14ac:dyDescent="0.75">
      <c r="C20" s="201" t="s">
        <v>129</v>
      </c>
      <c r="D20" s="10">
        <v>914</v>
      </c>
      <c r="E20" s="194">
        <v>2.2999999999999998</v>
      </c>
    </row>
    <row r="21" spans="3:5" x14ac:dyDescent="0.75">
      <c r="C21" s="201" t="s">
        <v>127</v>
      </c>
      <c r="D21" s="10">
        <v>1283</v>
      </c>
      <c r="E21" s="194">
        <v>3.3</v>
      </c>
    </row>
    <row r="22" spans="3:5" x14ac:dyDescent="0.75">
      <c r="C22" s="201" t="s">
        <v>294</v>
      </c>
      <c r="D22" s="10">
        <v>1381</v>
      </c>
      <c r="E22" s="194">
        <v>3.5</v>
      </c>
    </row>
    <row r="23" spans="3:5" x14ac:dyDescent="0.75">
      <c r="C23" s="201" t="s">
        <v>125</v>
      </c>
      <c r="D23" s="10">
        <v>984</v>
      </c>
      <c r="E23" s="194">
        <v>2.5</v>
      </c>
    </row>
    <row r="24" spans="3:5" x14ac:dyDescent="0.75">
      <c r="C24" s="201" t="s">
        <v>256</v>
      </c>
      <c r="D24" s="10">
        <v>33</v>
      </c>
      <c r="E24" s="194">
        <v>0.1</v>
      </c>
    </row>
    <row r="25" spans="3:5" x14ac:dyDescent="0.75">
      <c r="C25" s="201" t="s">
        <v>186</v>
      </c>
      <c r="D25" s="202">
        <v>39355</v>
      </c>
      <c r="E25" s="194">
        <v>100</v>
      </c>
    </row>
    <row r="26" spans="3:5" x14ac:dyDescent="0.75">
      <c r="C26" s="331" t="s">
        <v>356</v>
      </c>
      <c r="D26" s="22"/>
      <c r="E26" s="2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0"/>
  </sheetPr>
  <dimension ref="B2:K12"/>
  <sheetViews>
    <sheetView topLeftCell="A2" workbookViewId="0">
      <selection activeCell="K15" sqref="K15"/>
    </sheetView>
  </sheetViews>
  <sheetFormatPr defaultRowHeight="14.75" x14ac:dyDescent="0.75"/>
  <cols>
    <col min="2" max="6" width="8.7265625" bestFit="1" customWidth="1"/>
    <col min="7" max="7" width="13.1796875" customWidth="1"/>
    <col min="8" max="8" width="13.81640625" customWidth="1"/>
    <col min="9" max="9" width="13" customWidth="1"/>
    <col min="10" max="10" width="14.26953125" customWidth="1"/>
    <col min="11" max="11" width="13.04296875" customWidth="1"/>
  </cols>
  <sheetData>
    <row r="2" spans="2:11" x14ac:dyDescent="0.75">
      <c r="B2" s="314" t="s">
        <v>485</v>
      </c>
    </row>
    <row r="3" spans="2:11" x14ac:dyDescent="0.75">
      <c r="B3" s="422" t="s">
        <v>287</v>
      </c>
      <c r="C3" s="422" t="s">
        <v>230</v>
      </c>
      <c r="D3" s="422" t="s">
        <v>231</v>
      </c>
      <c r="E3" s="422" t="s">
        <v>232</v>
      </c>
      <c r="F3" s="422" t="s">
        <v>288</v>
      </c>
      <c r="G3" s="422" t="s">
        <v>289</v>
      </c>
      <c r="H3" s="422" t="s">
        <v>290</v>
      </c>
      <c r="I3" s="422" t="s">
        <v>32</v>
      </c>
      <c r="J3" s="423" t="s">
        <v>291</v>
      </c>
      <c r="K3" s="422" t="s">
        <v>262</v>
      </c>
    </row>
    <row r="4" spans="2:11" x14ac:dyDescent="0.75">
      <c r="B4" s="422"/>
      <c r="C4" s="422"/>
      <c r="D4" s="422"/>
      <c r="E4" s="422"/>
      <c r="F4" s="422"/>
      <c r="G4" s="422"/>
      <c r="H4" s="422"/>
      <c r="I4" s="422"/>
      <c r="J4" s="424"/>
      <c r="K4" s="422"/>
    </row>
    <row r="5" spans="2:11" x14ac:dyDescent="0.75">
      <c r="B5" s="60">
        <v>2019</v>
      </c>
      <c r="C5" s="82">
        <v>3.7</v>
      </c>
      <c r="D5" s="82">
        <v>110.8</v>
      </c>
      <c r="E5" s="82">
        <v>29.1</v>
      </c>
      <c r="F5" s="82">
        <v>5.9</v>
      </c>
      <c r="G5" s="82">
        <v>23.5</v>
      </c>
      <c r="H5" s="82">
        <v>31.5</v>
      </c>
      <c r="I5" s="82">
        <v>38.5</v>
      </c>
      <c r="J5" s="82">
        <v>3.9</v>
      </c>
      <c r="K5" s="81">
        <v>12374398</v>
      </c>
    </row>
    <row r="6" spans="2:11" x14ac:dyDescent="0.75">
      <c r="B6" s="60">
        <v>2020</v>
      </c>
      <c r="C6" s="82">
        <v>3.7</v>
      </c>
      <c r="D6" s="82">
        <v>108.7</v>
      </c>
      <c r="E6" s="82">
        <v>28.8</v>
      </c>
      <c r="F6" s="82">
        <v>6</v>
      </c>
      <c r="G6" s="82">
        <v>23</v>
      </c>
      <c r="H6" s="82">
        <v>30</v>
      </c>
      <c r="I6" s="82">
        <v>37.1</v>
      </c>
      <c r="J6" s="82">
        <v>2</v>
      </c>
      <c r="K6" s="81">
        <v>12663116</v>
      </c>
    </row>
    <row r="7" spans="2:11" x14ac:dyDescent="0.75">
      <c r="B7" s="60">
        <v>2021</v>
      </c>
      <c r="C7" s="82">
        <v>3.5</v>
      </c>
      <c r="D7" s="82">
        <v>106</v>
      </c>
      <c r="E7" s="82">
        <v>28.4</v>
      </c>
      <c r="F7" s="82">
        <v>5.8</v>
      </c>
      <c r="G7" s="82">
        <v>23.7</v>
      </c>
      <c r="H7" s="82">
        <v>31.6</v>
      </c>
      <c r="I7" s="82">
        <v>37.4</v>
      </c>
      <c r="J7" s="82">
        <v>3</v>
      </c>
      <c r="K7" s="81">
        <v>12955763</v>
      </c>
    </row>
    <row r="8" spans="2:11" x14ac:dyDescent="0.75">
      <c r="B8" s="60">
        <v>2022</v>
      </c>
      <c r="C8" s="82">
        <v>3.7</v>
      </c>
      <c r="D8" s="82">
        <v>106.6</v>
      </c>
      <c r="E8" s="82">
        <v>27.7</v>
      </c>
      <c r="F8" s="82">
        <v>5.8</v>
      </c>
      <c r="G8" s="82">
        <v>25.4</v>
      </c>
      <c r="H8" s="82">
        <v>34.299999999999997</v>
      </c>
      <c r="I8" s="82">
        <v>40.9</v>
      </c>
      <c r="J8" s="82">
        <v>3</v>
      </c>
      <c r="K8" s="81">
        <v>13246394</v>
      </c>
    </row>
    <row r="9" spans="2:11" x14ac:dyDescent="0.75">
      <c r="B9" s="60">
        <v>2023</v>
      </c>
      <c r="C9" s="82">
        <v>3.6</v>
      </c>
      <c r="D9" s="82">
        <v>104.9</v>
      </c>
      <c r="E9" s="82">
        <v>27.5</v>
      </c>
      <c r="F9" s="82">
        <v>5.8</v>
      </c>
      <c r="G9" s="82">
        <v>20.3</v>
      </c>
      <c r="H9" s="82">
        <v>30</v>
      </c>
      <c r="I9" s="82">
        <v>38.6</v>
      </c>
      <c r="J9" s="82">
        <v>4</v>
      </c>
      <c r="K9" s="81">
        <v>13499066</v>
      </c>
    </row>
    <row r="10" spans="2:11" x14ac:dyDescent="0.75">
      <c r="B10" s="60">
        <v>2024</v>
      </c>
      <c r="C10" s="82">
        <v>3.6</v>
      </c>
      <c r="D10" s="82">
        <v>103.85</v>
      </c>
      <c r="E10" s="82">
        <v>27.4</v>
      </c>
      <c r="F10" s="82">
        <v>5.8</v>
      </c>
      <c r="G10" s="82">
        <v>19.2</v>
      </c>
      <c r="H10" s="82">
        <v>28.2</v>
      </c>
      <c r="I10" s="82">
        <v>39.4</v>
      </c>
      <c r="J10" s="82">
        <v>4</v>
      </c>
      <c r="K10" s="81">
        <v>13798561</v>
      </c>
    </row>
    <row r="11" spans="2:11" x14ac:dyDescent="0.75">
      <c r="B11" s="60">
        <v>2025</v>
      </c>
      <c r="C11" s="82">
        <v>3.5</v>
      </c>
      <c r="D11" s="82">
        <v>103</v>
      </c>
      <c r="E11" s="82">
        <v>27.2</v>
      </c>
      <c r="F11" s="82">
        <v>5.5</v>
      </c>
      <c r="G11" s="82">
        <v>18.7</v>
      </c>
      <c r="H11" s="82">
        <v>28.3</v>
      </c>
      <c r="I11" s="82">
        <v>35.700000000000003</v>
      </c>
      <c r="J11" s="82">
        <v>3.6</v>
      </c>
      <c r="K11" s="81">
        <v>14108217</v>
      </c>
    </row>
    <row r="12" spans="2:11" x14ac:dyDescent="0.75">
      <c r="B12" s="49" t="s">
        <v>356</v>
      </c>
    </row>
  </sheetData>
  <mergeCells count="10">
    <mergeCell ref="H3:H4"/>
    <mergeCell ref="I3:I4"/>
    <mergeCell ref="K3:K4"/>
    <mergeCell ref="J3:J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2:D11"/>
  <sheetViews>
    <sheetView workbookViewId="0">
      <selection activeCell="D15" sqref="D15"/>
    </sheetView>
  </sheetViews>
  <sheetFormatPr defaultRowHeight="14.75" x14ac:dyDescent="0.75"/>
  <cols>
    <col min="2" max="2" width="30.6796875" customWidth="1"/>
    <col min="3" max="3" width="32.1796875" customWidth="1"/>
    <col min="4" max="4" width="27.6328125" customWidth="1"/>
  </cols>
  <sheetData>
    <row r="2" spans="2:4" ht="15.5" thickBot="1" x14ac:dyDescent="0.9">
      <c r="B2" s="315" t="s">
        <v>489</v>
      </c>
      <c r="C2" s="22"/>
      <c r="D2" s="22"/>
    </row>
    <row r="3" spans="2:4" ht="15.5" thickBot="1" x14ac:dyDescent="0.9">
      <c r="B3" s="204"/>
      <c r="C3" s="205" t="s">
        <v>486</v>
      </c>
      <c r="D3" s="205" t="s">
        <v>487</v>
      </c>
    </row>
    <row r="4" spans="2:4" ht="15.5" thickBot="1" x14ac:dyDescent="0.9">
      <c r="B4" s="206">
        <v>2019</v>
      </c>
      <c r="C4" s="207">
        <v>48.4</v>
      </c>
      <c r="D4" s="207" t="s">
        <v>488</v>
      </c>
    </row>
    <row r="5" spans="2:4" ht="15.5" thickBot="1" x14ac:dyDescent="0.9">
      <c r="B5" s="206">
        <v>2020</v>
      </c>
      <c r="C5" s="207">
        <v>43.8</v>
      </c>
      <c r="D5" s="207" t="s">
        <v>488</v>
      </c>
    </row>
    <row r="6" spans="2:4" ht="15.5" thickBot="1" x14ac:dyDescent="0.9">
      <c r="B6" s="206">
        <v>2021</v>
      </c>
      <c r="C6" s="207">
        <v>56.6</v>
      </c>
      <c r="D6" s="207" t="s">
        <v>488</v>
      </c>
    </row>
    <row r="7" spans="2:4" ht="15.5" thickBot="1" x14ac:dyDescent="0.9">
      <c r="B7" s="206">
        <v>2022</v>
      </c>
      <c r="C7" s="207">
        <v>54.5</v>
      </c>
      <c r="D7" s="207" t="s">
        <v>488</v>
      </c>
    </row>
    <row r="8" spans="2:4" ht="15.5" thickBot="1" x14ac:dyDescent="0.9">
      <c r="B8" s="206">
        <v>2023</v>
      </c>
      <c r="C8" s="207">
        <v>64.8</v>
      </c>
      <c r="D8" s="207">
        <v>90</v>
      </c>
    </row>
    <row r="9" spans="2:4" ht="15.5" thickBot="1" x14ac:dyDescent="0.9">
      <c r="B9" s="206">
        <v>2024</v>
      </c>
      <c r="C9" s="207">
        <v>64.7</v>
      </c>
      <c r="D9" s="207">
        <v>84</v>
      </c>
    </row>
    <row r="10" spans="2:4" ht="15.5" thickBot="1" x14ac:dyDescent="0.9">
      <c r="B10" s="206">
        <v>2025</v>
      </c>
      <c r="C10" s="207">
        <v>82.3</v>
      </c>
      <c r="D10" s="207">
        <v>83.9</v>
      </c>
    </row>
    <row r="11" spans="2:4" ht="16" x14ac:dyDescent="0.75">
      <c r="B11" s="20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2:E36"/>
  <sheetViews>
    <sheetView topLeftCell="A19" workbookViewId="0">
      <selection activeCell="B36" sqref="B36"/>
    </sheetView>
  </sheetViews>
  <sheetFormatPr defaultRowHeight="14.75" x14ac:dyDescent="0.75"/>
  <cols>
    <col min="2" max="2" width="37.7265625" customWidth="1"/>
    <col min="3" max="3" width="15.2265625" customWidth="1"/>
    <col min="4" max="4" width="13.36328125" customWidth="1"/>
    <col min="5" max="5" width="14.86328125" customWidth="1"/>
  </cols>
  <sheetData>
    <row r="2" spans="2:5" ht="15.5" thickBot="1" x14ac:dyDescent="0.9">
      <c r="B2" s="31" t="s">
        <v>490</v>
      </c>
      <c r="C2" s="22"/>
      <c r="D2" s="22"/>
      <c r="E2" s="22"/>
    </row>
    <row r="3" spans="2:5" ht="30.5" customHeight="1" thickBot="1" x14ac:dyDescent="0.9">
      <c r="B3" s="316" t="s">
        <v>141</v>
      </c>
      <c r="C3" s="317">
        <v>2023</v>
      </c>
      <c r="D3" s="317">
        <v>2024</v>
      </c>
      <c r="E3" s="208">
        <v>2025</v>
      </c>
    </row>
    <row r="4" spans="2:5" ht="15.5" thickBot="1" x14ac:dyDescent="0.9">
      <c r="B4" s="209" t="s">
        <v>72</v>
      </c>
      <c r="C4" s="212">
        <v>57880</v>
      </c>
      <c r="D4" s="212">
        <v>52806</v>
      </c>
      <c r="E4" s="213">
        <v>50256</v>
      </c>
    </row>
    <row r="5" spans="2:5" ht="15.5" thickBot="1" x14ac:dyDescent="0.9">
      <c r="B5" s="211" t="s">
        <v>92</v>
      </c>
      <c r="C5" s="210">
        <v>1883</v>
      </c>
      <c r="D5" s="210">
        <v>1770</v>
      </c>
      <c r="E5" s="210">
        <v>1806</v>
      </c>
    </row>
    <row r="6" spans="2:5" ht="15.5" thickBot="1" x14ac:dyDescent="0.9">
      <c r="B6" s="211" t="s">
        <v>93</v>
      </c>
      <c r="C6" s="210">
        <v>1614</v>
      </c>
      <c r="D6" s="210">
        <v>1360</v>
      </c>
      <c r="E6" s="210">
        <v>1046</v>
      </c>
    </row>
    <row r="7" spans="2:5" ht="15.5" thickBot="1" x14ac:dyDescent="0.9">
      <c r="B7" s="211" t="s">
        <v>94</v>
      </c>
      <c r="C7" s="210">
        <v>2681</v>
      </c>
      <c r="D7" s="210">
        <v>1743</v>
      </c>
      <c r="E7" s="210">
        <v>1661</v>
      </c>
    </row>
    <row r="8" spans="2:5" ht="15.5" thickBot="1" x14ac:dyDescent="0.9">
      <c r="B8" s="211" t="s">
        <v>95</v>
      </c>
      <c r="C8" s="210">
        <v>5177</v>
      </c>
      <c r="D8" s="210">
        <v>5543</v>
      </c>
      <c r="E8" s="210">
        <v>5195</v>
      </c>
    </row>
    <row r="9" spans="2:5" ht="15.5" thickBot="1" x14ac:dyDescent="0.9">
      <c r="B9" s="211" t="s">
        <v>96</v>
      </c>
      <c r="C9" s="210">
        <v>2054</v>
      </c>
      <c r="D9" s="210">
        <v>1760</v>
      </c>
      <c r="E9" s="210">
        <v>1571</v>
      </c>
    </row>
    <row r="10" spans="2:5" ht="15.5" thickBot="1" x14ac:dyDescent="0.9">
      <c r="B10" s="211" t="s">
        <v>97</v>
      </c>
      <c r="C10" s="210">
        <v>2573</v>
      </c>
      <c r="D10" s="210">
        <v>2550</v>
      </c>
      <c r="E10" s="210">
        <v>2157</v>
      </c>
    </row>
    <row r="11" spans="2:5" ht="15.5" thickBot="1" x14ac:dyDescent="0.9">
      <c r="B11" s="211" t="s">
        <v>98</v>
      </c>
      <c r="C11" s="210">
        <v>2413</v>
      </c>
      <c r="D11" s="210">
        <v>1123</v>
      </c>
      <c r="E11" s="207">
        <v>913</v>
      </c>
    </row>
    <row r="12" spans="2:5" ht="15.5" thickBot="1" x14ac:dyDescent="0.9">
      <c r="B12" s="211" t="s">
        <v>99</v>
      </c>
      <c r="C12" s="210">
        <v>1473</v>
      </c>
      <c r="D12" s="210">
        <v>1486</v>
      </c>
      <c r="E12" s="210">
        <v>1414</v>
      </c>
    </row>
    <row r="13" spans="2:5" ht="15.5" thickBot="1" x14ac:dyDescent="0.9">
      <c r="B13" s="211" t="s">
        <v>100</v>
      </c>
      <c r="C13" s="210">
        <v>2198</v>
      </c>
      <c r="D13" s="210">
        <v>1885</v>
      </c>
      <c r="E13" s="210">
        <v>1818</v>
      </c>
    </row>
    <row r="14" spans="2:5" ht="15.5" thickBot="1" x14ac:dyDescent="0.9">
      <c r="B14" s="211" t="s">
        <v>101</v>
      </c>
      <c r="C14" s="210">
        <v>1254</v>
      </c>
      <c r="D14" s="210">
        <v>1252</v>
      </c>
      <c r="E14" s="210">
        <v>1538</v>
      </c>
    </row>
    <row r="15" spans="2:5" ht="15.5" thickBot="1" x14ac:dyDescent="0.9">
      <c r="B15" s="211" t="s">
        <v>102</v>
      </c>
      <c r="C15" s="210">
        <v>1457</v>
      </c>
      <c r="D15" s="210">
        <v>1610</v>
      </c>
      <c r="E15" s="210">
        <v>1097</v>
      </c>
    </row>
    <row r="16" spans="2:5" ht="15.5" thickBot="1" x14ac:dyDescent="0.9">
      <c r="B16" s="211" t="s">
        <v>103</v>
      </c>
      <c r="C16" s="210">
        <v>2006</v>
      </c>
      <c r="D16" s="210">
        <v>2375</v>
      </c>
      <c r="E16" s="210">
        <v>2202</v>
      </c>
    </row>
    <row r="17" spans="2:5" ht="15.5" thickBot="1" x14ac:dyDescent="0.9">
      <c r="B17" s="211" t="s">
        <v>104</v>
      </c>
      <c r="C17" s="210">
        <v>1107</v>
      </c>
      <c r="D17" s="210">
        <v>1275</v>
      </c>
      <c r="E17" s="210">
        <v>1120</v>
      </c>
    </row>
    <row r="18" spans="2:5" ht="15.5" thickBot="1" x14ac:dyDescent="0.9">
      <c r="B18" s="211" t="s">
        <v>105</v>
      </c>
      <c r="C18" s="210">
        <v>2097</v>
      </c>
      <c r="D18" s="210">
        <v>1818</v>
      </c>
      <c r="E18" s="210">
        <v>2117</v>
      </c>
    </row>
    <row r="19" spans="2:5" ht="15.5" thickBot="1" x14ac:dyDescent="0.9">
      <c r="B19" s="211" t="s">
        <v>106</v>
      </c>
      <c r="C19" s="210">
        <v>2376</v>
      </c>
      <c r="D19" s="210">
        <v>2435</v>
      </c>
      <c r="E19" s="210">
        <v>2085</v>
      </c>
    </row>
    <row r="20" spans="2:5" ht="15.5" thickBot="1" x14ac:dyDescent="0.9">
      <c r="B20" s="211" t="s">
        <v>107</v>
      </c>
      <c r="C20" s="207">
        <v>898</v>
      </c>
      <c r="D20" s="207">
        <v>924</v>
      </c>
      <c r="E20" s="207">
        <v>949</v>
      </c>
    </row>
    <row r="21" spans="2:5" ht="15.5" thickBot="1" x14ac:dyDescent="0.9">
      <c r="B21" s="211" t="s">
        <v>108</v>
      </c>
      <c r="C21" s="210">
        <v>1407</v>
      </c>
      <c r="D21" s="210">
        <v>1320</v>
      </c>
      <c r="E21" s="210">
        <v>1392</v>
      </c>
    </row>
    <row r="22" spans="2:5" ht="15.5" thickBot="1" x14ac:dyDescent="0.9">
      <c r="B22" s="211" t="s">
        <v>109</v>
      </c>
      <c r="C22" s="207">
        <v>881</v>
      </c>
      <c r="D22" s="207">
        <v>994</v>
      </c>
      <c r="E22" s="210">
        <v>1067</v>
      </c>
    </row>
    <row r="23" spans="2:5" ht="15.5" thickBot="1" x14ac:dyDescent="0.9">
      <c r="B23" s="211" t="s">
        <v>110</v>
      </c>
      <c r="C23" s="210">
        <v>1675</v>
      </c>
      <c r="D23" s="210">
        <v>1628</v>
      </c>
      <c r="E23" s="210">
        <v>1404</v>
      </c>
    </row>
    <row r="24" spans="2:5" ht="15.5" thickBot="1" x14ac:dyDescent="0.9">
      <c r="B24" s="211" t="s">
        <v>111</v>
      </c>
      <c r="C24" s="210">
        <v>1075</v>
      </c>
      <c r="D24" s="210">
        <v>1486</v>
      </c>
      <c r="E24" s="210">
        <v>1482</v>
      </c>
    </row>
    <row r="25" spans="2:5" ht="15.5" thickBot="1" x14ac:dyDescent="0.9">
      <c r="B25" s="211" t="s">
        <v>112</v>
      </c>
      <c r="C25" s="210">
        <v>2251</v>
      </c>
      <c r="D25" s="210">
        <v>1961</v>
      </c>
      <c r="E25" s="210">
        <v>2180</v>
      </c>
    </row>
    <row r="26" spans="2:5" ht="15.5" thickBot="1" x14ac:dyDescent="0.9">
      <c r="B26" s="211" t="s">
        <v>113</v>
      </c>
      <c r="C26" s="210">
        <v>1504</v>
      </c>
      <c r="D26" s="207">
        <v>998</v>
      </c>
      <c r="E26" s="207">
        <v>980</v>
      </c>
    </row>
    <row r="27" spans="2:5" ht="15.5" thickBot="1" x14ac:dyDescent="0.9">
      <c r="B27" s="211" t="s">
        <v>114</v>
      </c>
      <c r="C27" s="210">
        <v>2101</v>
      </c>
      <c r="D27" s="210">
        <v>2358</v>
      </c>
      <c r="E27" s="210">
        <v>2379</v>
      </c>
    </row>
    <row r="28" spans="2:5" ht="15.5" thickBot="1" x14ac:dyDescent="0.9">
      <c r="B28" s="211" t="s">
        <v>115</v>
      </c>
      <c r="C28" s="210">
        <v>2276</v>
      </c>
      <c r="D28" s="210">
        <v>1820</v>
      </c>
      <c r="E28" s="210">
        <v>1146</v>
      </c>
    </row>
    <row r="29" spans="2:5" ht="15.5" thickBot="1" x14ac:dyDescent="0.9">
      <c r="B29" s="211" t="s">
        <v>116</v>
      </c>
      <c r="C29" s="210">
        <v>1535</v>
      </c>
      <c r="D29" s="210">
        <v>1749</v>
      </c>
      <c r="E29" s="210">
        <v>2063</v>
      </c>
    </row>
    <row r="30" spans="2:5" ht="15.5" thickBot="1" x14ac:dyDescent="0.9">
      <c r="B30" s="211" t="s">
        <v>117</v>
      </c>
      <c r="C30" s="210">
        <v>1088</v>
      </c>
      <c r="D30" s="210">
        <v>1230</v>
      </c>
      <c r="E30" s="210">
        <v>1036</v>
      </c>
    </row>
    <row r="31" spans="2:5" ht="15.5" thickBot="1" x14ac:dyDescent="0.9">
      <c r="B31" s="211" t="s">
        <v>118</v>
      </c>
      <c r="C31" s="210">
        <v>3223</v>
      </c>
      <c r="D31" s="210">
        <v>1423</v>
      </c>
      <c r="E31" s="210">
        <v>1292</v>
      </c>
    </row>
    <row r="32" spans="2:5" ht="15.5" thickBot="1" x14ac:dyDescent="0.9">
      <c r="B32" s="211" t="s">
        <v>119</v>
      </c>
      <c r="C32" s="210">
        <v>2433</v>
      </c>
      <c r="D32" s="210">
        <v>1881</v>
      </c>
      <c r="E32" s="210">
        <v>1970</v>
      </c>
    </row>
    <row r="33" spans="2:5" ht="15.5" thickBot="1" x14ac:dyDescent="0.9">
      <c r="B33" s="211" t="s">
        <v>120</v>
      </c>
      <c r="C33" s="210">
        <v>1588</v>
      </c>
      <c r="D33" s="210">
        <v>1394</v>
      </c>
      <c r="E33" s="210">
        <v>1569</v>
      </c>
    </row>
    <row r="34" spans="2:5" ht="15.5" thickBot="1" x14ac:dyDescent="0.9">
      <c r="B34" s="211" t="s">
        <v>121</v>
      </c>
      <c r="C34" s="210">
        <v>1530</v>
      </c>
      <c r="D34" s="210">
        <v>1655</v>
      </c>
      <c r="E34" s="210">
        <v>1514</v>
      </c>
    </row>
    <row r="35" spans="2:5" ht="15.5" thickBot="1" x14ac:dyDescent="0.9">
      <c r="B35" s="211" t="s">
        <v>122</v>
      </c>
      <c r="C35" s="207">
        <v>52</v>
      </c>
      <c r="D35" s="207">
        <v>72</v>
      </c>
      <c r="E35" s="207">
        <v>73</v>
      </c>
    </row>
    <row r="36" spans="2:5" x14ac:dyDescent="0.75">
      <c r="B36" s="31" t="s">
        <v>356</v>
      </c>
      <c r="C36" s="22"/>
      <c r="D36" s="22"/>
      <c r="E36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C35"/>
  <sheetViews>
    <sheetView workbookViewId="0">
      <selection activeCell="G14" sqref="G14"/>
    </sheetView>
  </sheetViews>
  <sheetFormatPr defaultRowHeight="14.75" x14ac:dyDescent="0.75"/>
  <cols>
    <col min="2" max="2" width="40.36328125" customWidth="1"/>
    <col min="3" max="3" width="26.6328125" customWidth="1"/>
    <col min="8" max="8" width="9.54296875" bestFit="1" customWidth="1"/>
  </cols>
  <sheetData>
    <row r="3" spans="2:3" x14ac:dyDescent="0.75">
      <c r="B3" s="13" t="s">
        <v>437</v>
      </c>
      <c r="C3" s="22"/>
    </row>
    <row r="4" spans="2:3" x14ac:dyDescent="0.75">
      <c r="B4" s="27" t="s">
        <v>438</v>
      </c>
      <c r="C4" s="27" t="s">
        <v>439</v>
      </c>
    </row>
    <row r="5" spans="2:3" x14ac:dyDescent="0.75">
      <c r="B5" s="28" t="s">
        <v>40</v>
      </c>
      <c r="C5" s="105">
        <v>23371</v>
      </c>
    </row>
    <row r="6" spans="2:3" x14ac:dyDescent="0.75">
      <c r="B6" s="28" t="s">
        <v>59</v>
      </c>
      <c r="C6" s="105">
        <v>18574</v>
      </c>
    </row>
    <row r="7" spans="2:3" x14ac:dyDescent="0.75">
      <c r="B7" s="28" t="s">
        <v>55</v>
      </c>
      <c r="C7" s="105">
        <v>17370</v>
      </c>
    </row>
    <row r="8" spans="2:3" x14ac:dyDescent="0.75">
      <c r="B8" s="28" t="s">
        <v>37</v>
      </c>
      <c r="C8" s="105">
        <v>16845</v>
      </c>
    </row>
    <row r="9" spans="2:3" x14ac:dyDescent="0.75">
      <c r="B9" s="28" t="s">
        <v>61</v>
      </c>
      <c r="C9" s="105">
        <v>16418</v>
      </c>
    </row>
    <row r="10" spans="2:3" x14ac:dyDescent="0.75">
      <c r="B10" s="28" t="s">
        <v>41</v>
      </c>
      <c r="C10" s="105">
        <v>15731</v>
      </c>
    </row>
    <row r="11" spans="2:3" x14ac:dyDescent="0.75">
      <c r="B11" s="28" t="s">
        <v>51</v>
      </c>
      <c r="C11" s="105">
        <v>15249</v>
      </c>
    </row>
    <row r="12" spans="2:3" x14ac:dyDescent="0.75">
      <c r="B12" s="28" t="s">
        <v>48</v>
      </c>
      <c r="C12" s="105">
        <v>14891</v>
      </c>
    </row>
    <row r="13" spans="2:3" x14ac:dyDescent="0.75">
      <c r="B13" s="28" t="s">
        <v>49</v>
      </c>
      <c r="C13" s="105">
        <v>13337</v>
      </c>
    </row>
    <row r="14" spans="2:3" x14ac:dyDescent="0.75">
      <c r="B14" s="28" t="s">
        <v>64</v>
      </c>
      <c r="C14" s="105">
        <v>13022</v>
      </c>
    </row>
    <row r="15" spans="2:3" x14ac:dyDescent="0.75">
      <c r="B15" s="28" t="s">
        <v>47</v>
      </c>
      <c r="C15" s="105">
        <v>12976</v>
      </c>
    </row>
    <row r="16" spans="2:3" x14ac:dyDescent="0.75">
      <c r="B16" s="28" t="s">
        <v>42</v>
      </c>
      <c r="C16" s="105">
        <v>11878</v>
      </c>
    </row>
    <row r="17" spans="2:3" x14ac:dyDescent="0.75">
      <c r="B17" s="28" t="s">
        <v>44</v>
      </c>
      <c r="C17" s="105">
        <v>11544</v>
      </c>
    </row>
    <row r="18" spans="2:3" x14ac:dyDescent="0.75">
      <c r="B18" s="28" t="s">
        <v>66</v>
      </c>
      <c r="C18" s="105">
        <v>11383</v>
      </c>
    </row>
    <row r="19" spans="2:3" x14ac:dyDescent="0.75">
      <c r="B19" s="28" t="s">
        <v>50</v>
      </c>
      <c r="C19" s="105">
        <v>10592</v>
      </c>
    </row>
    <row r="20" spans="2:3" x14ac:dyDescent="0.75">
      <c r="B20" s="28" t="s">
        <v>46</v>
      </c>
      <c r="C20" s="105">
        <v>10552</v>
      </c>
    </row>
    <row r="21" spans="2:3" x14ac:dyDescent="0.75">
      <c r="B21" s="28" t="s">
        <v>57</v>
      </c>
      <c r="C21" s="105">
        <v>10211</v>
      </c>
    </row>
    <row r="22" spans="2:3" x14ac:dyDescent="0.75">
      <c r="B22" s="28" t="s">
        <v>52</v>
      </c>
      <c r="C22" s="105">
        <v>9989</v>
      </c>
    </row>
    <row r="23" spans="2:3" x14ac:dyDescent="0.75">
      <c r="B23" s="28" t="s">
        <v>43</v>
      </c>
      <c r="C23" s="105">
        <v>9986</v>
      </c>
    </row>
    <row r="24" spans="2:3" x14ac:dyDescent="0.75">
      <c r="B24" s="28" t="s">
        <v>54</v>
      </c>
      <c r="C24" s="105">
        <v>9736</v>
      </c>
    </row>
    <row r="25" spans="2:3" x14ac:dyDescent="0.75">
      <c r="B25" s="28" t="s">
        <v>58</v>
      </c>
      <c r="C25" s="105">
        <v>9263</v>
      </c>
    </row>
    <row r="26" spans="2:3" x14ac:dyDescent="0.75">
      <c r="B26" s="28" t="s">
        <v>53</v>
      </c>
      <c r="C26" s="105">
        <v>9003</v>
      </c>
    </row>
    <row r="27" spans="2:3" x14ac:dyDescent="0.75">
      <c r="B27" s="28" t="s">
        <v>62</v>
      </c>
      <c r="C27" s="105">
        <v>8894</v>
      </c>
    </row>
    <row r="28" spans="2:3" x14ac:dyDescent="0.75">
      <c r="B28" s="28" t="s">
        <v>56</v>
      </c>
      <c r="C28" s="105">
        <v>8597</v>
      </c>
    </row>
    <row r="29" spans="2:3" x14ac:dyDescent="0.75">
      <c r="B29" s="28" t="s">
        <v>39</v>
      </c>
      <c r="C29" s="105">
        <v>8591</v>
      </c>
    </row>
    <row r="30" spans="2:3" x14ac:dyDescent="0.75">
      <c r="B30" s="28" t="s">
        <v>65</v>
      </c>
      <c r="C30" s="105">
        <v>8267</v>
      </c>
    </row>
    <row r="31" spans="2:3" x14ac:dyDescent="0.75">
      <c r="B31" s="28" t="s">
        <v>63</v>
      </c>
      <c r="C31" s="105">
        <v>8034</v>
      </c>
    </row>
    <row r="32" spans="2:3" x14ac:dyDescent="0.75">
      <c r="B32" s="28" t="s">
        <v>38</v>
      </c>
      <c r="C32" s="105">
        <v>7813</v>
      </c>
    </row>
    <row r="33" spans="2:3" x14ac:dyDescent="0.75">
      <c r="B33" s="28" t="s">
        <v>45</v>
      </c>
      <c r="C33" s="105">
        <v>7364</v>
      </c>
    </row>
    <row r="34" spans="2:3" x14ac:dyDescent="0.75">
      <c r="B34" s="28" t="s">
        <v>60</v>
      </c>
      <c r="C34" s="105">
        <v>7264</v>
      </c>
    </row>
    <row r="35" spans="2:3" x14ac:dyDescent="0.75">
      <c r="B35" s="65" t="s">
        <v>349</v>
      </c>
      <c r="C35" s="22"/>
    </row>
  </sheetData>
  <sortState xmlns:xlrd2="http://schemas.microsoft.com/office/spreadsheetml/2017/richdata2" ref="B4:C35">
    <sortCondition descending="1" ref="C4:C35"/>
  </sortState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2:F22"/>
  <sheetViews>
    <sheetView workbookViewId="0">
      <selection activeCell="B2" sqref="B2"/>
    </sheetView>
  </sheetViews>
  <sheetFormatPr defaultRowHeight="14.75" x14ac:dyDescent="0.75"/>
  <cols>
    <col min="2" max="2" width="17.31640625" customWidth="1"/>
    <col min="3" max="3" width="18.58984375" customWidth="1"/>
    <col min="4" max="4" width="19.5" customWidth="1"/>
    <col min="5" max="5" width="19.36328125" customWidth="1"/>
    <col min="6" max="6" width="9.7265625" bestFit="1" customWidth="1"/>
  </cols>
  <sheetData>
    <row r="2" spans="2:5" ht="15.5" thickBot="1" x14ac:dyDescent="0.9">
      <c r="B2" s="31" t="s">
        <v>491</v>
      </c>
      <c r="C2" s="22"/>
      <c r="D2" s="22"/>
      <c r="E2" s="22"/>
    </row>
    <row r="3" spans="2:5" ht="15.5" thickBot="1" x14ac:dyDescent="0.9">
      <c r="B3" s="318"/>
      <c r="C3" s="319" t="s">
        <v>1</v>
      </c>
      <c r="D3" s="319" t="s">
        <v>0</v>
      </c>
      <c r="E3" s="320" t="s">
        <v>67</v>
      </c>
    </row>
    <row r="4" spans="2:5" ht="15.5" thickBot="1" x14ac:dyDescent="0.9">
      <c r="B4" s="321" t="s">
        <v>2</v>
      </c>
      <c r="C4" s="210">
        <v>900740</v>
      </c>
      <c r="D4" s="210">
        <v>883421</v>
      </c>
      <c r="E4" s="210">
        <v>1784161</v>
      </c>
    </row>
    <row r="5" spans="2:5" ht="15.5" thickBot="1" x14ac:dyDescent="0.9">
      <c r="B5" s="322" t="s">
        <v>3</v>
      </c>
      <c r="C5" s="210">
        <v>851656</v>
      </c>
      <c r="D5" s="210">
        <v>849356</v>
      </c>
      <c r="E5" s="210">
        <v>1701012</v>
      </c>
    </row>
    <row r="6" spans="2:5" ht="15.5" thickBot="1" x14ac:dyDescent="0.9">
      <c r="B6" s="322" t="s">
        <v>4</v>
      </c>
      <c r="C6" s="210">
        <v>817186</v>
      </c>
      <c r="D6" s="210">
        <v>816151</v>
      </c>
      <c r="E6" s="210">
        <v>1633337</v>
      </c>
    </row>
    <row r="7" spans="2:5" ht="15.5" thickBot="1" x14ac:dyDescent="0.9">
      <c r="B7" s="321" t="s">
        <v>5</v>
      </c>
      <c r="C7" s="210">
        <v>766125</v>
      </c>
      <c r="D7" s="210">
        <v>768753</v>
      </c>
      <c r="E7" s="210">
        <v>1534878</v>
      </c>
    </row>
    <row r="8" spans="2:5" ht="15.5" thickBot="1" x14ac:dyDescent="0.9">
      <c r="B8" s="321" t="s">
        <v>6</v>
      </c>
      <c r="C8" s="210">
        <v>681840</v>
      </c>
      <c r="D8" s="210">
        <v>701142</v>
      </c>
      <c r="E8" s="210">
        <v>1382982</v>
      </c>
    </row>
    <row r="9" spans="2:5" ht="15.5" thickBot="1" x14ac:dyDescent="0.9">
      <c r="B9" s="321" t="s">
        <v>7</v>
      </c>
      <c r="C9" s="210">
        <v>523869</v>
      </c>
      <c r="D9" s="210">
        <v>551332</v>
      </c>
      <c r="E9" s="210">
        <v>1075201</v>
      </c>
    </row>
    <row r="10" spans="2:5" ht="15.5" thickBot="1" x14ac:dyDescent="0.9">
      <c r="B10" s="321" t="s">
        <v>8</v>
      </c>
      <c r="C10" s="210">
        <v>476785</v>
      </c>
      <c r="D10" s="210">
        <v>494361</v>
      </c>
      <c r="E10" s="210">
        <v>971146</v>
      </c>
    </row>
    <row r="11" spans="2:5" ht="15.5" thickBot="1" x14ac:dyDescent="0.9">
      <c r="B11" s="321" t="s">
        <v>9</v>
      </c>
      <c r="C11" s="210">
        <v>448740</v>
      </c>
      <c r="D11" s="210">
        <v>467919</v>
      </c>
      <c r="E11" s="210">
        <v>916659</v>
      </c>
    </row>
    <row r="12" spans="2:5" ht="15.5" thickBot="1" x14ac:dyDescent="0.9">
      <c r="B12" s="321" t="s">
        <v>10</v>
      </c>
      <c r="C12" s="210">
        <v>396056</v>
      </c>
      <c r="D12" s="210">
        <v>419060</v>
      </c>
      <c r="E12" s="210">
        <v>815116</v>
      </c>
    </row>
    <row r="13" spans="2:5" ht="15.5" thickBot="1" x14ac:dyDescent="0.9">
      <c r="B13" s="321" t="s">
        <v>11</v>
      </c>
      <c r="C13" s="210">
        <v>287488</v>
      </c>
      <c r="D13" s="210">
        <v>327647</v>
      </c>
      <c r="E13" s="210">
        <v>615135</v>
      </c>
    </row>
    <row r="14" spans="2:5" ht="15.5" thickBot="1" x14ac:dyDescent="0.9">
      <c r="B14" s="321" t="s">
        <v>12</v>
      </c>
      <c r="C14" s="210">
        <v>187469</v>
      </c>
      <c r="D14" s="210">
        <v>233628</v>
      </c>
      <c r="E14" s="210">
        <v>421097</v>
      </c>
    </row>
    <row r="15" spans="2:5" ht="15.5" thickBot="1" x14ac:dyDescent="0.9">
      <c r="B15" s="321" t="s">
        <v>13</v>
      </c>
      <c r="C15" s="210">
        <v>156976</v>
      </c>
      <c r="D15" s="210">
        <v>190793</v>
      </c>
      <c r="E15" s="210">
        <v>347769</v>
      </c>
    </row>
    <row r="16" spans="2:5" ht="15.5" thickBot="1" x14ac:dyDescent="0.9">
      <c r="B16" s="321" t="s">
        <v>14</v>
      </c>
      <c r="C16" s="210">
        <v>131740</v>
      </c>
      <c r="D16" s="210">
        <v>167057</v>
      </c>
      <c r="E16" s="210">
        <v>298797</v>
      </c>
    </row>
    <row r="17" spans="2:6" ht="15.5" thickBot="1" x14ac:dyDescent="0.9">
      <c r="B17" s="321" t="s">
        <v>15</v>
      </c>
      <c r="C17" s="210">
        <v>111034</v>
      </c>
      <c r="D17" s="210">
        <v>146862</v>
      </c>
      <c r="E17" s="210">
        <v>257896</v>
      </c>
    </row>
    <row r="18" spans="2:6" ht="15.5" thickBot="1" x14ac:dyDescent="0.9">
      <c r="B18" s="321" t="s">
        <v>16</v>
      </c>
      <c r="C18" s="210">
        <v>67522</v>
      </c>
      <c r="D18" s="210">
        <v>95009</v>
      </c>
      <c r="E18" s="210">
        <v>162531</v>
      </c>
    </row>
    <row r="19" spans="2:6" ht="15.5" thickBot="1" x14ac:dyDescent="0.9">
      <c r="B19" s="321" t="s">
        <v>17</v>
      </c>
      <c r="C19" s="210">
        <v>36635</v>
      </c>
      <c r="D19" s="210">
        <v>58044</v>
      </c>
      <c r="E19" s="210">
        <v>94679</v>
      </c>
    </row>
    <row r="20" spans="2:6" ht="15.5" thickBot="1" x14ac:dyDescent="0.9">
      <c r="B20" s="321" t="s">
        <v>89</v>
      </c>
      <c r="C20" s="210">
        <v>31907</v>
      </c>
      <c r="D20" s="210">
        <v>63914</v>
      </c>
      <c r="E20" s="210">
        <v>95821</v>
      </c>
    </row>
    <row r="21" spans="2:6" ht="15.5" thickBot="1" x14ac:dyDescent="0.9">
      <c r="B21" s="323" t="s">
        <v>67</v>
      </c>
      <c r="C21" s="212">
        <v>6873767</v>
      </c>
      <c r="D21" s="212">
        <v>7234447</v>
      </c>
      <c r="E21" s="210">
        <v>14108217</v>
      </c>
    </row>
    <row r="22" spans="2:6" ht="16.75" x14ac:dyDescent="0.75">
      <c r="B22" s="324" t="s">
        <v>542</v>
      </c>
      <c r="C22" s="22"/>
      <c r="D22" s="22"/>
      <c r="E22" s="22"/>
      <c r="F22" s="89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0"/>
  </sheetPr>
  <dimension ref="B2:F25"/>
  <sheetViews>
    <sheetView workbookViewId="0">
      <selection activeCell="C2" sqref="C2"/>
    </sheetView>
  </sheetViews>
  <sheetFormatPr defaultRowHeight="14.75" x14ac:dyDescent="0.75"/>
  <cols>
    <col min="2" max="2" width="5.36328125" customWidth="1"/>
    <col min="3" max="3" width="16.90625" bestFit="1" customWidth="1"/>
    <col min="4" max="4" width="16.7265625" customWidth="1"/>
    <col min="5" max="5" width="16.90625" bestFit="1" customWidth="1"/>
    <col min="6" max="6" width="11.7265625" bestFit="1" customWidth="1"/>
  </cols>
  <sheetData>
    <row r="2" spans="2:6" s="21" customFormat="1" x14ac:dyDescent="0.75">
      <c r="B2" s="31" t="s">
        <v>493</v>
      </c>
    </row>
    <row r="3" spans="2:6" x14ac:dyDescent="0.75">
      <c r="B3" s="37"/>
      <c r="C3" s="368" t="s">
        <v>73</v>
      </c>
      <c r="D3" s="370"/>
      <c r="E3" s="368" t="s">
        <v>74</v>
      </c>
      <c r="F3" s="370"/>
    </row>
    <row r="4" spans="2:6" x14ac:dyDescent="0.75">
      <c r="B4" s="37" t="s">
        <v>345</v>
      </c>
      <c r="C4" s="85" t="s">
        <v>143</v>
      </c>
      <c r="D4" s="85" t="s">
        <v>144</v>
      </c>
      <c r="E4" s="85" t="s">
        <v>143</v>
      </c>
      <c r="F4" s="85" t="s">
        <v>144</v>
      </c>
    </row>
    <row r="5" spans="2:6" x14ac:dyDescent="0.75">
      <c r="B5" s="1">
        <v>1</v>
      </c>
      <c r="C5" s="325" t="s">
        <v>295</v>
      </c>
      <c r="D5" s="92">
        <v>8216</v>
      </c>
      <c r="E5" s="325" t="s">
        <v>297</v>
      </c>
      <c r="F5" s="92">
        <v>8407</v>
      </c>
    </row>
    <row r="6" spans="2:6" x14ac:dyDescent="0.75">
      <c r="B6" s="1">
        <v>2</v>
      </c>
      <c r="C6" s="325" t="s">
        <v>297</v>
      </c>
      <c r="D6" s="92">
        <v>5875</v>
      </c>
      <c r="E6" s="325" t="s">
        <v>302</v>
      </c>
      <c r="F6" s="92">
        <v>5070</v>
      </c>
    </row>
    <row r="7" spans="2:6" x14ac:dyDescent="0.75">
      <c r="B7" s="1">
        <v>3</v>
      </c>
      <c r="C7" s="325" t="s">
        <v>296</v>
      </c>
      <c r="D7" s="92">
        <v>5449</v>
      </c>
      <c r="E7" s="325" t="s">
        <v>313</v>
      </c>
      <c r="F7" s="92">
        <v>3780</v>
      </c>
    </row>
    <row r="8" spans="2:6" x14ac:dyDescent="0.75">
      <c r="B8" s="1">
        <v>4</v>
      </c>
      <c r="C8" s="325" t="s">
        <v>298</v>
      </c>
      <c r="D8" s="92">
        <v>3079</v>
      </c>
      <c r="E8" s="325" t="s">
        <v>314</v>
      </c>
      <c r="F8" s="92">
        <v>3380</v>
      </c>
    </row>
    <row r="9" spans="2:6" x14ac:dyDescent="0.75">
      <c r="B9" s="1">
        <v>5</v>
      </c>
      <c r="C9" s="325" t="s">
        <v>299</v>
      </c>
      <c r="D9" s="92">
        <v>2859</v>
      </c>
      <c r="E9" s="325" t="s">
        <v>298</v>
      </c>
      <c r="F9" s="92">
        <v>2637</v>
      </c>
    </row>
    <row r="10" spans="2:6" x14ac:dyDescent="0.75">
      <c r="B10" s="1">
        <v>6</v>
      </c>
      <c r="C10" s="325" t="s">
        <v>302</v>
      </c>
      <c r="D10" s="92">
        <v>2763</v>
      </c>
      <c r="E10" s="325" t="s">
        <v>299</v>
      </c>
      <c r="F10" s="92">
        <v>2386</v>
      </c>
    </row>
    <row r="11" spans="2:6" x14ac:dyDescent="0.75">
      <c r="B11" s="1">
        <v>7</v>
      </c>
      <c r="C11" s="325" t="s">
        <v>301</v>
      </c>
      <c r="D11" s="92">
        <v>2160</v>
      </c>
      <c r="E11" s="325" t="s">
        <v>295</v>
      </c>
      <c r="F11" s="92">
        <v>2184</v>
      </c>
    </row>
    <row r="12" spans="2:6" x14ac:dyDescent="0.75">
      <c r="B12" s="1">
        <v>8</v>
      </c>
      <c r="C12" s="325" t="s">
        <v>300</v>
      </c>
      <c r="D12" s="92">
        <v>2153</v>
      </c>
      <c r="E12" s="325" t="s">
        <v>312</v>
      </c>
      <c r="F12" s="92">
        <v>2168</v>
      </c>
    </row>
    <row r="13" spans="2:6" x14ac:dyDescent="0.75">
      <c r="B13" s="1">
        <v>9</v>
      </c>
      <c r="C13" s="325" t="s">
        <v>303</v>
      </c>
      <c r="D13" s="92">
        <v>1964</v>
      </c>
      <c r="E13" s="325" t="s">
        <v>303</v>
      </c>
      <c r="F13" s="92">
        <v>1928</v>
      </c>
    </row>
    <row r="14" spans="2:6" ht="17" customHeight="1" x14ac:dyDescent="0.75">
      <c r="B14" s="1">
        <v>10</v>
      </c>
      <c r="C14" s="325" t="s">
        <v>310</v>
      </c>
      <c r="D14" s="92">
        <v>1855</v>
      </c>
      <c r="E14" s="325" t="s">
        <v>305</v>
      </c>
      <c r="F14" s="92">
        <v>1889</v>
      </c>
    </row>
    <row r="15" spans="2:6" ht="14" customHeight="1" x14ac:dyDescent="0.75">
      <c r="B15" s="1">
        <v>11</v>
      </c>
      <c r="C15" s="325" t="s">
        <v>304</v>
      </c>
      <c r="D15" s="92">
        <v>1754</v>
      </c>
      <c r="E15" s="325" t="s">
        <v>315</v>
      </c>
      <c r="F15" s="92">
        <v>1730</v>
      </c>
    </row>
    <row r="16" spans="2:6" x14ac:dyDescent="0.75">
      <c r="B16" s="1">
        <v>12</v>
      </c>
      <c r="C16" s="325" t="s">
        <v>305</v>
      </c>
      <c r="D16" s="92">
        <v>1604</v>
      </c>
      <c r="E16" s="325" t="s">
        <v>316</v>
      </c>
      <c r="F16" s="92">
        <v>1569</v>
      </c>
    </row>
    <row r="17" spans="2:6" x14ac:dyDescent="0.75">
      <c r="B17" s="1">
        <v>13</v>
      </c>
      <c r="C17" s="325" t="s">
        <v>306</v>
      </c>
      <c r="D17" s="92">
        <v>1436</v>
      </c>
      <c r="E17" s="325" t="s">
        <v>317</v>
      </c>
      <c r="F17" s="92">
        <v>1470</v>
      </c>
    </row>
    <row r="18" spans="2:6" x14ac:dyDescent="0.75">
      <c r="B18" s="1">
        <v>14</v>
      </c>
      <c r="C18" s="325" t="s">
        <v>412</v>
      </c>
      <c r="D18" s="92">
        <v>1318</v>
      </c>
      <c r="E18" s="325" t="s">
        <v>413</v>
      </c>
      <c r="F18" s="92">
        <v>1325</v>
      </c>
    </row>
    <row r="19" spans="2:6" x14ac:dyDescent="0.75">
      <c r="B19" s="1">
        <v>15</v>
      </c>
      <c r="C19" s="325" t="s">
        <v>308</v>
      </c>
      <c r="D19" s="92">
        <v>1255</v>
      </c>
      <c r="E19" s="325" t="s">
        <v>311</v>
      </c>
      <c r="F19" s="92">
        <v>1307</v>
      </c>
    </row>
    <row r="20" spans="2:6" x14ac:dyDescent="0.75">
      <c r="B20" s="1">
        <v>16</v>
      </c>
      <c r="C20" s="325" t="s">
        <v>307</v>
      </c>
      <c r="D20" s="92">
        <v>1153</v>
      </c>
      <c r="E20" s="325" t="s">
        <v>318</v>
      </c>
      <c r="F20" s="92">
        <v>1234</v>
      </c>
    </row>
    <row r="21" spans="2:6" x14ac:dyDescent="0.75">
      <c r="B21" s="1">
        <v>17</v>
      </c>
      <c r="C21" s="325" t="s">
        <v>312</v>
      </c>
      <c r="D21" s="92">
        <v>1153</v>
      </c>
      <c r="E21" s="325" t="s">
        <v>414</v>
      </c>
      <c r="F21" s="92">
        <v>1200</v>
      </c>
    </row>
    <row r="22" spans="2:6" x14ac:dyDescent="0.75">
      <c r="B22" s="1">
        <v>18</v>
      </c>
      <c r="C22" s="325" t="s">
        <v>309</v>
      </c>
      <c r="D22" s="92">
        <v>1115</v>
      </c>
      <c r="E22" s="325" t="s">
        <v>319</v>
      </c>
      <c r="F22" s="92">
        <v>1107</v>
      </c>
    </row>
    <row r="23" spans="2:6" x14ac:dyDescent="0.75">
      <c r="B23" s="1">
        <v>19</v>
      </c>
      <c r="C23" s="325" t="s">
        <v>311</v>
      </c>
      <c r="D23" s="92">
        <v>1074</v>
      </c>
      <c r="E23" s="325" t="s">
        <v>415</v>
      </c>
      <c r="F23" s="92">
        <v>1096</v>
      </c>
    </row>
    <row r="24" spans="2:6" x14ac:dyDescent="0.75">
      <c r="B24" s="1">
        <v>20</v>
      </c>
      <c r="C24" s="325" t="s">
        <v>492</v>
      </c>
      <c r="D24" s="92">
        <v>1066</v>
      </c>
      <c r="E24" s="325" t="s">
        <v>416</v>
      </c>
      <c r="F24" s="92">
        <v>1090</v>
      </c>
    </row>
    <row r="25" spans="2:6" x14ac:dyDescent="0.75">
      <c r="B25" s="49" t="s">
        <v>356</v>
      </c>
    </row>
  </sheetData>
  <mergeCells count="2">
    <mergeCell ref="C3:D3"/>
    <mergeCell ref="E3:F3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0"/>
  </sheetPr>
  <dimension ref="B2:G25"/>
  <sheetViews>
    <sheetView workbookViewId="0">
      <selection activeCell="B2" sqref="B2"/>
    </sheetView>
  </sheetViews>
  <sheetFormatPr defaultRowHeight="14.75" x14ac:dyDescent="0.75"/>
  <cols>
    <col min="2" max="2" width="5.6328125" customWidth="1"/>
    <col min="3" max="3" width="36.81640625" customWidth="1"/>
    <col min="4" max="4" width="6.90625" customWidth="1"/>
    <col min="5" max="5" width="6.26953125" customWidth="1"/>
    <col min="6" max="6" width="36.7265625" customWidth="1"/>
    <col min="7" max="7" width="5.7265625" customWidth="1"/>
  </cols>
  <sheetData>
    <row r="2" spans="2:7" ht="15.5" x14ac:dyDescent="0.75">
      <c r="B2" s="326" t="s">
        <v>498</v>
      </c>
      <c r="C2" s="326"/>
      <c r="D2" s="326"/>
    </row>
    <row r="3" spans="2:7" ht="15.75" x14ac:dyDescent="0.75">
      <c r="B3" s="425" t="s">
        <v>497</v>
      </c>
      <c r="C3" s="425"/>
      <c r="D3" s="425"/>
      <c r="E3" s="425" t="s">
        <v>145</v>
      </c>
      <c r="F3" s="425"/>
      <c r="G3" s="425"/>
    </row>
    <row r="4" spans="2:7" ht="31" x14ac:dyDescent="0.75">
      <c r="B4" s="217" t="s">
        <v>146</v>
      </c>
      <c r="C4" s="218" t="s">
        <v>150</v>
      </c>
      <c r="D4" s="219" t="s">
        <v>147</v>
      </c>
      <c r="E4" s="218" t="s">
        <v>146</v>
      </c>
      <c r="F4" s="218" t="s">
        <v>150</v>
      </c>
      <c r="G4" s="219" t="s">
        <v>147</v>
      </c>
    </row>
    <row r="5" spans="2:7" ht="22.5" customHeight="1" x14ac:dyDescent="0.75">
      <c r="B5" s="220">
        <v>1</v>
      </c>
      <c r="C5" s="221" t="s">
        <v>449</v>
      </c>
      <c r="D5" s="222">
        <v>15.4</v>
      </c>
      <c r="E5" s="220">
        <v>1</v>
      </c>
      <c r="F5" s="223" t="s">
        <v>449</v>
      </c>
      <c r="G5" s="222">
        <v>14.4</v>
      </c>
    </row>
    <row r="6" spans="2:7" ht="15.75" x14ac:dyDescent="0.75">
      <c r="B6" s="216">
        <v>2</v>
      </c>
      <c r="C6" s="224" t="s">
        <v>320</v>
      </c>
      <c r="D6" s="225">
        <v>5.8</v>
      </c>
      <c r="E6" s="216">
        <v>2</v>
      </c>
      <c r="F6" s="224" t="s">
        <v>320</v>
      </c>
      <c r="G6" s="225">
        <v>6.4</v>
      </c>
    </row>
    <row r="7" spans="2:7" ht="15.75" x14ac:dyDescent="0.75">
      <c r="B7" s="220">
        <v>3</v>
      </c>
      <c r="C7" s="223" t="s">
        <v>322</v>
      </c>
      <c r="D7" s="222">
        <v>4.5999999999999996</v>
      </c>
      <c r="E7" s="220">
        <v>3</v>
      </c>
      <c r="F7" s="223" t="s">
        <v>322</v>
      </c>
      <c r="G7" s="222">
        <v>3.8</v>
      </c>
    </row>
    <row r="8" spans="2:7" ht="15.75" x14ac:dyDescent="0.75">
      <c r="B8" s="216">
        <v>4</v>
      </c>
      <c r="C8" s="224" t="s">
        <v>324</v>
      </c>
      <c r="D8" s="225">
        <v>4.0999999999999996</v>
      </c>
      <c r="E8" s="216">
        <v>4</v>
      </c>
      <c r="F8" s="224" t="s">
        <v>148</v>
      </c>
      <c r="G8" s="225">
        <v>3.4</v>
      </c>
    </row>
    <row r="9" spans="2:7" ht="15.75" x14ac:dyDescent="0.75">
      <c r="B9" s="220">
        <v>5</v>
      </c>
      <c r="C9" s="223" t="s">
        <v>321</v>
      </c>
      <c r="D9" s="222">
        <v>2.6</v>
      </c>
      <c r="E9" s="220">
        <v>5</v>
      </c>
      <c r="F9" s="223" t="s">
        <v>323</v>
      </c>
      <c r="G9" s="222">
        <v>2.2999999999999998</v>
      </c>
    </row>
    <row r="10" spans="2:7" ht="15.75" x14ac:dyDescent="0.75">
      <c r="B10" s="216">
        <v>6</v>
      </c>
      <c r="C10" s="224" t="s">
        <v>325</v>
      </c>
      <c r="D10" s="225">
        <v>2.2999999999999998</v>
      </c>
      <c r="E10" s="216">
        <v>6</v>
      </c>
      <c r="F10" s="224" t="s">
        <v>321</v>
      </c>
      <c r="G10" s="225">
        <v>2.2000000000000002</v>
      </c>
    </row>
    <row r="11" spans="2:7" ht="15.75" x14ac:dyDescent="0.75">
      <c r="B11" s="220">
        <v>7</v>
      </c>
      <c r="C11" s="223" t="s">
        <v>323</v>
      </c>
      <c r="D11" s="222">
        <v>2.1</v>
      </c>
      <c r="E11" s="220">
        <v>7</v>
      </c>
      <c r="F11" s="223" t="s">
        <v>326</v>
      </c>
      <c r="G11" s="222">
        <v>2</v>
      </c>
    </row>
    <row r="12" spans="2:7" ht="15.75" x14ac:dyDescent="0.75">
      <c r="B12" s="216">
        <v>8</v>
      </c>
      <c r="C12" s="224" t="s">
        <v>148</v>
      </c>
      <c r="D12" s="225">
        <v>2.1</v>
      </c>
      <c r="E12" s="216">
        <v>8</v>
      </c>
      <c r="F12" s="224" t="s">
        <v>337</v>
      </c>
      <c r="G12" s="225">
        <v>1.4</v>
      </c>
    </row>
    <row r="13" spans="2:7" ht="15.75" x14ac:dyDescent="0.75">
      <c r="B13" s="220">
        <v>9</v>
      </c>
      <c r="C13" s="223" t="s">
        <v>326</v>
      </c>
      <c r="D13" s="222">
        <v>1.4</v>
      </c>
      <c r="E13" s="220">
        <v>9</v>
      </c>
      <c r="F13" s="223" t="s">
        <v>329</v>
      </c>
      <c r="G13" s="222">
        <v>1.4</v>
      </c>
    </row>
    <row r="14" spans="2:7" ht="15.75" x14ac:dyDescent="0.75">
      <c r="B14" s="216">
        <v>10</v>
      </c>
      <c r="C14" s="224" t="s">
        <v>332</v>
      </c>
      <c r="D14" s="225">
        <v>1.4</v>
      </c>
      <c r="E14" s="216">
        <v>10</v>
      </c>
      <c r="F14" s="224" t="s">
        <v>331</v>
      </c>
      <c r="G14" s="225">
        <v>1.4</v>
      </c>
    </row>
    <row r="15" spans="2:7" ht="15.75" x14ac:dyDescent="0.75">
      <c r="B15" s="220">
        <v>11</v>
      </c>
      <c r="C15" s="223" t="s">
        <v>329</v>
      </c>
      <c r="D15" s="222">
        <v>1.2</v>
      </c>
      <c r="E15" s="220">
        <v>11</v>
      </c>
      <c r="F15" s="223" t="s">
        <v>495</v>
      </c>
      <c r="G15" s="222">
        <v>1.4</v>
      </c>
    </row>
    <row r="16" spans="2:7" ht="15.75" x14ac:dyDescent="0.75">
      <c r="B16" s="216">
        <v>12</v>
      </c>
      <c r="C16" s="224" t="s">
        <v>331</v>
      </c>
      <c r="D16" s="225">
        <v>1.2</v>
      </c>
      <c r="E16" s="216">
        <v>12</v>
      </c>
      <c r="F16" s="224" t="s">
        <v>334</v>
      </c>
      <c r="G16" s="225">
        <v>1.3</v>
      </c>
    </row>
    <row r="17" spans="2:7" ht="15.75" x14ac:dyDescent="0.75">
      <c r="B17" s="220">
        <v>13</v>
      </c>
      <c r="C17" s="223" t="s">
        <v>334</v>
      </c>
      <c r="D17" s="222">
        <v>1</v>
      </c>
      <c r="E17" s="220">
        <v>13</v>
      </c>
      <c r="F17" s="223" t="s">
        <v>330</v>
      </c>
      <c r="G17" s="222">
        <v>1.2</v>
      </c>
    </row>
    <row r="18" spans="2:7" ht="15.75" x14ac:dyDescent="0.75">
      <c r="B18" s="216">
        <v>14</v>
      </c>
      <c r="C18" s="224" t="s">
        <v>327</v>
      </c>
      <c r="D18" s="225">
        <v>1</v>
      </c>
      <c r="E18" s="216">
        <v>14</v>
      </c>
      <c r="F18" s="224" t="s">
        <v>325</v>
      </c>
      <c r="G18" s="225">
        <v>1.2</v>
      </c>
    </row>
    <row r="19" spans="2:7" ht="15.75" x14ac:dyDescent="0.75">
      <c r="B19" s="220">
        <v>15</v>
      </c>
      <c r="C19" s="223" t="s">
        <v>338</v>
      </c>
      <c r="D19" s="222">
        <v>0.9</v>
      </c>
      <c r="E19" s="220">
        <v>15</v>
      </c>
      <c r="F19" s="223" t="s">
        <v>336</v>
      </c>
      <c r="G19" s="222">
        <v>1.2</v>
      </c>
    </row>
    <row r="20" spans="2:7" ht="15.75" x14ac:dyDescent="0.75">
      <c r="B20" s="216">
        <v>16</v>
      </c>
      <c r="C20" s="224" t="s">
        <v>337</v>
      </c>
      <c r="D20" s="225">
        <v>0.9</v>
      </c>
      <c r="E20" s="216">
        <v>16</v>
      </c>
      <c r="F20" s="224" t="s">
        <v>338</v>
      </c>
      <c r="G20" s="225">
        <v>1.2</v>
      </c>
    </row>
    <row r="21" spans="2:7" ht="15.75" x14ac:dyDescent="0.75">
      <c r="B21" s="220">
        <v>17</v>
      </c>
      <c r="C21" s="223" t="s">
        <v>336</v>
      </c>
      <c r="D21" s="222">
        <v>0.9</v>
      </c>
      <c r="E21" s="220">
        <v>17</v>
      </c>
      <c r="F21" s="223" t="s">
        <v>324</v>
      </c>
      <c r="G21" s="222">
        <v>1</v>
      </c>
    </row>
    <row r="22" spans="2:7" ht="15.75" x14ac:dyDescent="0.75">
      <c r="B22" s="216">
        <v>18</v>
      </c>
      <c r="C22" s="224" t="s">
        <v>494</v>
      </c>
      <c r="D22" s="225">
        <v>0.8</v>
      </c>
      <c r="E22" s="216">
        <v>18</v>
      </c>
      <c r="F22" s="224" t="s">
        <v>335</v>
      </c>
      <c r="G22" s="225">
        <v>1</v>
      </c>
    </row>
    <row r="23" spans="2:7" ht="15.75" x14ac:dyDescent="0.75">
      <c r="B23" s="220">
        <v>19</v>
      </c>
      <c r="C23" s="223" t="s">
        <v>328</v>
      </c>
      <c r="D23" s="222">
        <v>0.8</v>
      </c>
      <c r="E23" s="220">
        <v>19</v>
      </c>
      <c r="F23" s="223" t="s">
        <v>451</v>
      </c>
      <c r="G23" s="222">
        <v>1</v>
      </c>
    </row>
    <row r="24" spans="2:7" ht="15.75" x14ac:dyDescent="0.75">
      <c r="B24" s="216">
        <v>20</v>
      </c>
      <c r="C24" s="224" t="s">
        <v>333</v>
      </c>
      <c r="D24" s="225">
        <v>0.8</v>
      </c>
      <c r="E24" s="216">
        <v>20</v>
      </c>
      <c r="F24" s="224" t="s">
        <v>332</v>
      </c>
      <c r="G24" s="225">
        <v>0.9</v>
      </c>
    </row>
    <row r="25" spans="2:7" x14ac:dyDescent="0.75">
      <c r="B25" s="31" t="s">
        <v>496</v>
      </c>
    </row>
  </sheetData>
  <mergeCells count="2">
    <mergeCell ref="E3:G3"/>
    <mergeCell ref="B3:D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0"/>
  </sheetPr>
  <dimension ref="B2:I25"/>
  <sheetViews>
    <sheetView workbookViewId="0">
      <selection activeCell="G7" sqref="G7"/>
    </sheetView>
  </sheetViews>
  <sheetFormatPr defaultColWidth="8.7265625" defaultRowHeight="14.5" x14ac:dyDescent="0.7"/>
  <cols>
    <col min="1" max="2" width="8.7265625" style="22"/>
    <col min="3" max="3" width="31.90625" style="22" customWidth="1"/>
    <col min="4" max="4" width="14.58984375" style="22" customWidth="1"/>
    <col min="5" max="5" width="12.6328125" style="22" customWidth="1"/>
    <col min="6" max="6" width="8.7265625" style="22"/>
    <col min="7" max="7" width="32.08984375" style="22" customWidth="1"/>
    <col min="8" max="8" width="14.26953125" style="22" customWidth="1"/>
    <col min="9" max="9" width="13.26953125" style="22" customWidth="1"/>
    <col min="10" max="16384" width="8.7265625" style="22"/>
  </cols>
  <sheetData>
    <row r="2" spans="2:9" ht="15.5" x14ac:dyDescent="0.7">
      <c r="B2" s="326" t="s">
        <v>499</v>
      </c>
    </row>
    <row r="3" spans="2:9" x14ac:dyDescent="0.7">
      <c r="B3" s="426" t="s">
        <v>1</v>
      </c>
      <c r="C3" s="427"/>
      <c r="D3" s="427"/>
      <c r="E3" s="428"/>
      <c r="F3" s="426" t="s">
        <v>0</v>
      </c>
      <c r="G3" s="427"/>
      <c r="H3" s="427"/>
      <c r="I3" s="428"/>
    </row>
    <row r="4" spans="2:9" x14ac:dyDescent="0.7">
      <c r="B4" s="328" t="s">
        <v>500</v>
      </c>
      <c r="C4" s="328" t="s">
        <v>150</v>
      </c>
      <c r="D4" s="328" t="s">
        <v>501</v>
      </c>
      <c r="E4" s="329" t="s">
        <v>71</v>
      </c>
      <c r="F4" s="328" t="s">
        <v>502</v>
      </c>
      <c r="G4" s="328" t="s">
        <v>151</v>
      </c>
      <c r="H4" s="328" t="s">
        <v>503</v>
      </c>
      <c r="I4" s="329" t="s">
        <v>152</v>
      </c>
    </row>
    <row r="5" spans="2:9" ht="18.25" customHeight="1" x14ac:dyDescent="0.7">
      <c r="B5" s="222">
        <v>1</v>
      </c>
      <c r="C5" s="221" t="s">
        <v>339</v>
      </c>
      <c r="D5" s="226">
        <v>1203</v>
      </c>
      <c r="E5" s="227">
        <v>0.13300000000000001</v>
      </c>
      <c r="F5" s="222">
        <v>1</v>
      </c>
      <c r="G5" s="221" t="s">
        <v>339</v>
      </c>
      <c r="H5" s="226">
        <v>1411</v>
      </c>
      <c r="I5" s="227">
        <v>0.19800000000000001</v>
      </c>
    </row>
    <row r="6" spans="2:9" ht="16.5" customHeight="1" x14ac:dyDescent="0.7">
      <c r="B6" s="222">
        <v>2</v>
      </c>
      <c r="C6" s="221" t="s">
        <v>155</v>
      </c>
      <c r="D6" s="226">
        <v>1039</v>
      </c>
      <c r="E6" s="227">
        <v>0.115</v>
      </c>
      <c r="F6" s="222">
        <v>2</v>
      </c>
      <c r="G6" s="221" t="s">
        <v>155</v>
      </c>
      <c r="H6" s="222">
        <v>754</v>
      </c>
      <c r="I6" s="227">
        <v>0.106</v>
      </c>
    </row>
    <row r="7" spans="2:9" ht="19" customHeight="1" x14ac:dyDescent="0.7">
      <c r="B7" s="222">
        <v>3</v>
      </c>
      <c r="C7" s="221" t="s">
        <v>153</v>
      </c>
      <c r="D7" s="222">
        <v>833</v>
      </c>
      <c r="E7" s="227">
        <v>9.1999999999999998E-2</v>
      </c>
      <c r="F7" s="222">
        <v>3</v>
      </c>
      <c r="G7" s="221" t="s">
        <v>153</v>
      </c>
      <c r="H7" s="222">
        <v>465</v>
      </c>
      <c r="I7" s="227">
        <v>6.5000000000000002E-2</v>
      </c>
    </row>
    <row r="8" spans="2:9" x14ac:dyDescent="0.7">
      <c r="B8" s="222">
        <v>4</v>
      </c>
      <c r="C8" s="221" t="s">
        <v>158</v>
      </c>
      <c r="D8" s="222">
        <v>676</v>
      </c>
      <c r="E8" s="227">
        <v>7.4999999999999997E-2</v>
      </c>
      <c r="F8" s="222">
        <v>4</v>
      </c>
      <c r="G8" s="221" t="s">
        <v>154</v>
      </c>
      <c r="H8" s="222">
        <v>406</v>
      </c>
      <c r="I8" s="227">
        <v>5.7000000000000002E-2</v>
      </c>
    </row>
    <row r="9" spans="2:9" x14ac:dyDescent="0.7">
      <c r="B9" s="222">
        <v>5</v>
      </c>
      <c r="C9" s="221" t="s">
        <v>160</v>
      </c>
      <c r="D9" s="222">
        <v>563</v>
      </c>
      <c r="E9" s="227">
        <v>6.2E-2</v>
      </c>
      <c r="F9" s="222">
        <v>5</v>
      </c>
      <c r="G9" s="221" t="s">
        <v>157</v>
      </c>
      <c r="H9" s="222">
        <v>386</v>
      </c>
      <c r="I9" s="227">
        <v>5.3999999999999999E-2</v>
      </c>
    </row>
    <row r="10" spans="2:9" x14ac:dyDescent="0.7">
      <c r="B10" s="222">
        <v>6</v>
      </c>
      <c r="C10" s="221" t="s">
        <v>156</v>
      </c>
      <c r="D10" s="222">
        <v>477</v>
      </c>
      <c r="E10" s="227">
        <v>5.2999999999999999E-2</v>
      </c>
      <c r="F10" s="222">
        <v>6</v>
      </c>
      <c r="G10" s="221" t="s">
        <v>344</v>
      </c>
      <c r="H10" s="222">
        <v>366</v>
      </c>
      <c r="I10" s="227">
        <v>5.0999999999999997E-2</v>
      </c>
    </row>
    <row r="11" spans="2:9" ht="15.75" customHeight="1" x14ac:dyDescent="0.7">
      <c r="B11" s="222">
        <v>7</v>
      </c>
      <c r="C11" s="221" t="s">
        <v>154</v>
      </c>
      <c r="D11" s="222">
        <v>393</v>
      </c>
      <c r="E11" s="227">
        <v>4.3999999999999997E-2</v>
      </c>
      <c r="F11" s="222">
        <v>7</v>
      </c>
      <c r="G11" s="221" t="s">
        <v>148</v>
      </c>
      <c r="H11" s="222">
        <v>288</v>
      </c>
      <c r="I11" s="227">
        <v>0.04</v>
      </c>
    </row>
    <row r="12" spans="2:9" ht="15.75" customHeight="1" x14ac:dyDescent="0.7">
      <c r="B12" s="222">
        <v>8</v>
      </c>
      <c r="C12" s="221" t="s">
        <v>159</v>
      </c>
      <c r="D12" s="222">
        <v>389</v>
      </c>
      <c r="E12" s="227">
        <v>4.2999999999999997E-2</v>
      </c>
      <c r="F12" s="222">
        <v>8</v>
      </c>
      <c r="G12" s="221" t="s">
        <v>159</v>
      </c>
      <c r="H12" s="222">
        <v>275</v>
      </c>
      <c r="I12" s="227">
        <v>3.9E-2</v>
      </c>
    </row>
    <row r="13" spans="2:9" ht="16.25" customHeight="1" x14ac:dyDescent="0.7">
      <c r="B13" s="222">
        <v>9</v>
      </c>
      <c r="C13" s="221" t="s">
        <v>157</v>
      </c>
      <c r="D13" s="222">
        <v>353</v>
      </c>
      <c r="E13" s="227">
        <v>3.9E-2</v>
      </c>
      <c r="F13" s="222">
        <v>9</v>
      </c>
      <c r="G13" s="221" t="s">
        <v>156</v>
      </c>
      <c r="H13" s="222">
        <v>230</v>
      </c>
      <c r="I13" s="227">
        <v>3.2000000000000001E-2</v>
      </c>
    </row>
    <row r="14" spans="2:9" x14ac:dyDescent="0.7">
      <c r="B14" s="222">
        <v>10</v>
      </c>
      <c r="C14" s="221" t="s">
        <v>148</v>
      </c>
      <c r="D14" s="222">
        <v>292</v>
      </c>
      <c r="E14" s="227">
        <v>3.2000000000000001E-2</v>
      </c>
      <c r="F14" s="222">
        <v>10</v>
      </c>
      <c r="G14" s="221" t="s">
        <v>334</v>
      </c>
      <c r="H14" s="222">
        <v>195</v>
      </c>
      <c r="I14" s="227">
        <v>2.7E-2</v>
      </c>
    </row>
    <row r="15" spans="2:9" x14ac:dyDescent="0.7">
      <c r="B15" s="222">
        <v>11</v>
      </c>
      <c r="C15" s="221" t="s">
        <v>334</v>
      </c>
      <c r="D15" s="222">
        <v>263</v>
      </c>
      <c r="E15" s="227">
        <v>2.9000000000000001E-2</v>
      </c>
      <c r="F15" s="222">
        <v>11</v>
      </c>
      <c r="G15" s="221" t="s">
        <v>158</v>
      </c>
      <c r="H15" s="222">
        <v>172</v>
      </c>
      <c r="I15" s="227">
        <v>2.4E-2</v>
      </c>
    </row>
    <row r="16" spans="2:9" ht="17.5" customHeight="1" x14ac:dyDescent="0.7">
      <c r="B16" s="222">
        <v>12</v>
      </c>
      <c r="C16" s="221" t="s">
        <v>162</v>
      </c>
      <c r="D16" s="222">
        <v>212</v>
      </c>
      <c r="E16" s="227">
        <v>2.3E-2</v>
      </c>
      <c r="F16" s="222">
        <v>12</v>
      </c>
      <c r="G16" s="221" t="s">
        <v>160</v>
      </c>
      <c r="H16" s="222">
        <v>152</v>
      </c>
      <c r="I16" s="227">
        <v>2.1000000000000001E-2</v>
      </c>
    </row>
    <row r="17" spans="2:9" x14ac:dyDescent="0.7">
      <c r="B17" s="222">
        <v>13</v>
      </c>
      <c r="C17" s="221" t="s">
        <v>340</v>
      </c>
      <c r="D17" s="222">
        <v>193</v>
      </c>
      <c r="E17" s="227">
        <v>2.1000000000000001E-2</v>
      </c>
      <c r="F17" s="222">
        <v>13</v>
      </c>
      <c r="G17" s="221" t="s">
        <v>340</v>
      </c>
      <c r="H17" s="222">
        <v>152</v>
      </c>
      <c r="I17" s="227">
        <v>2.1000000000000001E-2</v>
      </c>
    </row>
    <row r="18" spans="2:9" ht="15.5" customHeight="1" x14ac:dyDescent="0.7">
      <c r="B18" s="222">
        <v>14</v>
      </c>
      <c r="C18" s="221" t="s">
        <v>164</v>
      </c>
      <c r="D18" s="222">
        <v>189</v>
      </c>
      <c r="E18" s="227">
        <v>2.1000000000000001E-2</v>
      </c>
      <c r="F18" s="222">
        <v>14</v>
      </c>
      <c r="G18" s="221" t="s">
        <v>161</v>
      </c>
      <c r="H18" s="222">
        <v>145</v>
      </c>
      <c r="I18" s="227">
        <v>0.02</v>
      </c>
    </row>
    <row r="19" spans="2:9" x14ac:dyDescent="0.7">
      <c r="B19" s="222">
        <v>15</v>
      </c>
      <c r="C19" s="221" t="s">
        <v>165</v>
      </c>
      <c r="D19" s="222">
        <v>176</v>
      </c>
      <c r="E19" s="227">
        <v>1.9E-2</v>
      </c>
      <c r="F19" s="222">
        <v>15</v>
      </c>
      <c r="G19" s="221" t="s">
        <v>166</v>
      </c>
      <c r="H19" s="222">
        <v>135</v>
      </c>
      <c r="I19" s="227">
        <v>1.9E-2</v>
      </c>
    </row>
    <row r="20" spans="2:9" ht="16.5" customHeight="1" x14ac:dyDescent="0.7">
      <c r="B20" s="222">
        <v>16</v>
      </c>
      <c r="C20" s="221" t="s">
        <v>161</v>
      </c>
      <c r="D20" s="222">
        <v>169</v>
      </c>
      <c r="E20" s="227">
        <v>1.9E-2</v>
      </c>
      <c r="F20" s="222">
        <v>16</v>
      </c>
      <c r="G20" s="221" t="s">
        <v>342</v>
      </c>
      <c r="H20" s="222">
        <v>124</v>
      </c>
      <c r="I20" s="227">
        <v>1.7000000000000001E-2</v>
      </c>
    </row>
    <row r="21" spans="2:9" ht="19" customHeight="1" x14ac:dyDescent="0.7">
      <c r="B21" s="222">
        <v>17</v>
      </c>
      <c r="C21" s="221" t="s">
        <v>163</v>
      </c>
      <c r="D21" s="222">
        <v>164</v>
      </c>
      <c r="E21" s="227">
        <v>1.7999999999999999E-2</v>
      </c>
      <c r="F21" s="222">
        <v>17</v>
      </c>
      <c r="G21" s="221" t="s">
        <v>149</v>
      </c>
      <c r="H21" s="222">
        <v>112</v>
      </c>
      <c r="I21" s="227">
        <v>1.6E-2</v>
      </c>
    </row>
    <row r="22" spans="2:9" x14ac:dyDescent="0.7">
      <c r="B22" s="222">
        <v>18</v>
      </c>
      <c r="C22" s="221" t="s">
        <v>166</v>
      </c>
      <c r="D22" s="222">
        <v>152</v>
      </c>
      <c r="E22" s="227">
        <v>1.7000000000000001E-2</v>
      </c>
      <c r="F22" s="222">
        <v>18</v>
      </c>
      <c r="G22" s="221" t="s">
        <v>162</v>
      </c>
      <c r="H22" s="222">
        <v>108</v>
      </c>
      <c r="I22" s="227">
        <v>1.4999999999999999E-2</v>
      </c>
    </row>
    <row r="23" spans="2:9" ht="18.5" customHeight="1" x14ac:dyDescent="0.7">
      <c r="B23" s="222">
        <v>19</v>
      </c>
      <c r="C23" s="221" t="s">
        <v>149</v>
      </c>
      <c r="D23" s="222">
        <v>152</v>
      </c>
      <c r="E23" s="227">
        <v>1.7000000000000001E-2</v>
      </c>
      <c r="F23" s="222">
        <v>19</v>
      </c>
      <c r="G23" s="221" t="s">
        <v>163</v>
      </c>
      <c r="H23" s="222">
        <v>99</v>
      </c>
      <c r="I23" s="227">
        <v>1.4E-2</v>
      </c>
    </row>
    <row r="24" spans="2:9" x14ac:dyDescent="0.7">
      <c r="B24" s="222">
        <v>20</v>
      </c>
      <c r="C24" s="221" t="s">
        <v>504</v>
      </c>
      <c r="D24" s="222">
        <v>120</v>
      </c>
      <c r="E24" s="227">
        <v>1.2999999999999999E-2</v>
      </c>
      <c r="F24" s="222">
        <v>20</v>
      </c>
      <c r="G24" s="221" t="s">
        <v>343</v>
      </c>
      <c r="H24" s="222">
        <v>95</v>
      </c>
      <c r="I24" s="227">
        <v>1.2999999999999999E-2</v>
      </c>
    </row>
    <row r="25" spans="2:9" x14ac:dyDescent="0.7">
      <c r="B25" s="327" t="s">
        <v>356</v>
      </c>
    </row>
  </sheetData>
  <mergeCells count="2">
    <mergeCell ref="B3:E3"/>
    <mergeCell ref="F3:I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0"/>
  </sheetPr>
  <dimension ref="B1:H20"/>
  <sheetViews>
    <sheetView workbookViewId="0">
      <selection activeCell="K7" sqref="K7"/>
    </sheetView>
  </sheetViews>
  <sheetFormatPr defaultColWidth="8.7265625" defaultRowHeight="14.5" x14ac:dyDescent="0.7"/>
  <cols>
    <col min="1" max="1" width="8.7265625" style="22"/>
    <col min="2" max="2" width="26.6328125" style="22" bestFit="1" customWidth="1"/>
    <col min="3" max="3" width="10.04296875" style="22" customWidth="1"/>
    <col min="4" max="4" width="9.54296875" style="22" bestFit="1" customWidth="1"/>
    <col min="5" max="5" width="10.81640625" style="22" customWidth="1"/>
    <col min="6" max="6" width="7.7265625" style="22" bestFit="1" customWidth="1"/>
    <col min="7" max="7" width="9.31640625" style="22" customWidth="1"/>
    <col min="8" max="8" width="8.26953125" style="22" bestFit="1" customWidth="1"/>
    <col min="9" max="16384" width="8.7265625" style="22"/>
  </cols>
  <sheetData>
    <row r="1" spans="2:8" x14ac:dyDescent="0.7">
      <c r="B1" s="13" t="s">
        <v>506</v>
      </c>
    </row>
    <row r="2" spans="2:8" x14ac:dyDescent="0.7">
      <c r="B2" s="38"/>
      <c r="C2" s="429" t="s">
        <v>1</v>
      </c>
      <c r="D2" s="429"/>
      <c r="E2" s="429" t="s">
        <v>507</v>
      </c>
      <c r="F2" s="429"/>
      <c r="G2" s="429" t="s">
        <v>67</v>
      </c>
      <c r="H2" s="429"/>
    </row>
    <row r="3" spans="2:8" x14ac:dyDescent="0.7">
      <c r="B3" s="68" t="s">
        <v>168</v>
      </c>
      <c r="C3" s="38" t="s">
        <v>169</v>
      </c>
      <c r="D3" s="38" t="s">
        <v>147</v>
      </c>
      <c r="E3" s="38" t="s">
        <v>169</v>
      </c>
      <c r="F3" s="38" t="s">
        <v>147</v>
      </c>
      <c r="G3" s="38" t="s">
        <v>169</v>
      </c>
      <c r="H3" s="38" t="s">
        <v>147</v>
      </c>
    </row>
    <row r="4" spans="2:8" x14ac:dyDescent="0.7">
      <c r="B4" s="27" t="s">
        <v>170</v>
      </c>
      <c r="C4" s="27">
        <v>2916</v>
      </c>
      <c r="D4" s="27">
        <v>19.399999999999999</v>
      </c>
      <c r="E4" s="27">
        <v>2321</v>
      </c>
      <c r="F4" s="27">
        <v>15.5</v>
      </c>
      <c r="G4" s="27">
        <v>5237</v>
      </c>
      <c r="H4" s="27">
        <v>34.9</v>
      </c>
    </row>
    <row r="5" spans="2:8" x14ac:dyDescent="0.7">
      <c r="B5" s="28" t="s">
        <v>171</v>
      </c>
      <c r="C5" s="28">
        <v>1612</v>
      </c>
      <c r="D5" s="28">
        <v>10.7</v>
      </c>
      <c r="E5" s="28">
        <v>1249</v>
      </c>
      <c r="F5" s="28">
        <v>8.3000000000000007</v>
      </c>
      <c r="G5" s="28">
        <v>2861</v>
      </c>
      <c r="H5" s="28">
        <v>19.100000000000001</v>
      </c>
    </row>
    <row r="6" spans="2:8" x14ac:dyDescent="0.7">
      <c r="B6" s="28" t="s">
        <v>172</v>
      </c>
      <c r="C6" s="28">
        <v>0</v>
      </c>
      <c r="D6" s="24">
        <v>0</v>
      </c>
      <c r="E6" s="28">
        <v>81</v>
      </c>
      <c r="F6" s="28">
        <v>0.6</v>
      </c>
      <c r="G6" s="28">
        <v>81</v>
      </c>
      <c r="H6" s="28">
        <v>0.6</v>
      </c>
    </row>
    <row r="7" spans="2:8" x14ac:dyDescent="0.7">
      <c r="B7" s="28" t="s">
        <v>135</v>
      </c>
      <c r="C7" s="28">
        <v>1215</v>
      </c>
      <c r="D7" s="24">
        <v>8</v>
      </c>
      <c r="E7" s="28">
        <v>905</v>
      </c>
      <c r="F7" s="24">
        <v>6</v>
      </c>
      <c r="G7" s="28">
        <v>2115</v>
      </c>
      <c r="H7" s="24">
        <v>14</v>
      </c>
    </row>
    <row r="8" spans="2:8" x14ac:dyDescent="0.7">
      <c r="B8" s="28" t="s">
        <v>173</v>
      </c>
      <c r="C8" s="28">
        <v>89</v>
      </c>
      <c r="D8" s="28">
        <v>0.6</v>
      </c>
      <c r="E8" s="28">
        <v>86</v>
      </c>
      <c r="F8" s="28">
        <v>0.6</v>
      </c>
      <c r="G8" s="28">
        <v>175</v>
      </c>
      <c r="H8" s="28">
        <v>1.2</v>
      </c>
    </row>
    <row r="9" spans="2:8" x14ac:dyDescent="0.7">
      <c r="B9" s="27" t="s">
        <v>174</v>
      </c>
      <c r="C9" s="27">
        <v>3369</v>
      </c>
      <c r="D9" s="27">
        <v>22.5</v>
      </c>
      <c r="E9" s="27">
        <v>3111</v>
      </c>
      <c r="F9" s="27">
        <v>20.7</v>
      </c>
      <c r="G9" s="27">
        <v>6480</v>
      </c>
      <c r="H9" s="27">
        <v>43.2</v>
      </c>
    </row>
    <row r="10" spans="2:8" x14ac:dyDescent="0.7">
      <c r="B10" s="28" t="s">
        <v>175</v>
      </c>
      <c r="C10" s="28">
        <v>588</v>
      </c>
      <c r="D10" s="28">
        <v>3.9</v>
      </c>
      <c r="E10" s="28">
        <v>600</v>
      </c>
      <c r="F10" s="28">
        <v>4</v>
      </c>
      <c r="G10" s="28">
        <v>1188</v>
      </c>
      <c r="H10" s="28">
        <v>7.9</v>
      </c>
    </row>
    <row r="11" spans="2:8" x14ac:dyDescent="0.7">
      <c r="B11" s="28" t="s">
        <v>508</v>
      </c>
      <c r="C11" s="28">
        <v>814</v>
      </c>
      <c r="D11" s="28">
        <v>5.4</v>
      </c>
      <c r="E11" s="28">
        <v>771</v>
      </c>
      <c r="F11" s="28">
        <v>5.0999999999999996</v>
      </c>
      <c r="G11" s="28">
        <v>1585</v>
      </c>
      <c r="H11" s="28">
        <v>10.6</v>
      </c>
    </row>
    <row r="12" spans="2:8" x14ac:dyDescent="0.7">
      <c r="B12" s="28" t="s">
        <v>176</v>
      </c>
      <c r="C12" s="28">
        <v>1967</v>
      </c>
      <c r="D12" s="28">
        <v>13.1</v>
      </c>
      <c r="E12" s="28">
        <v>1740</v>
      </c>
      <c r="F12" s="28">
        <v>11.6</v>
      </c>
      <c r="G12" s="28">
        <v>3707</v>
      </c>
      <c r="H12" s="28">
        <v>24.7</v>
      </c>
    </row>
    <row r="13" spans="2:8" x14ac:dyDescent="0.7">
      <c r="B13" s="27" t="s">
        <v>140</v>
      </c>
      <c r="C13" s="27">
        <v>1060</v>
      </c>
      <c r="D13" s="27">
        <v>7.1</v>
      </c>
      <c r="E13" s="27">
        <v>317</v>
      </c>
      <c r="F13" s="27">
        <v>2.1</v>
      </c>
      <c r="G13" s="27">
        <v>1377</v>
      </c>
      <c r="H13" s="27">
        <v>9.1999999999999993</v>
      </c>
    </row>
    <row r="14" spans="2:8" x14ac:dyDescent="0.7">
      <c r="B14" s="28" t="s">
        <v>509</v>
      </c>
      <c r="C14" s="28">
        <v>540</v>
      </c>
      <c r="D14" s="28">
        <v>3.6</v>
      </c>
      <c r="E14" s="28">
        <v>181</v>
      </c>
      <c r="F14" s="28">
        <v>1.2</v>
      </c>
      <c r="G14" s="28">
        <v>721</v>
      </c>
      <c r="H14" s="28">
        <v>4.8</v>
      </c>
    </row>
    <row r="15" spans="2:8" s="228" customFormat="1" x14ac:dyDescent="0.7">
      <c r="B15" s="28" t="s">
        <v>510</v>
      </c>
      <c r="C15" s="28">
        <v>84</v>
      </c>
      <c r="D15" s="28">
        <v>0.6</v>
      </c>
      <c r="E15" s="28">
        <v>14</v>
      </c>
      <c r="F15" s="28">
        <v>0.1</v>
      </c>
      <c r="G15" s="28">
        <v>98</v>
      </c>
      <c r="H15" s="28">
        <v>0.7</v>
      </c>
    </row>
    <row r="16" spans="2:8" x14ac:dyDescent="0.7">
      <c r="B16" s="28" t="s">
        <v>511</v>
      </c>
      <c r="C16" s="28">
        <v>436</v>
      </c>
      <c r="D16" s="28">
        <v>2.9</v>
      </c>
      <c r="E16" s="28">
        <v>122</v>
      </c>
      <c r="F16" s="28">
        <v>0.8</v>
      </c>
      <c r="G16" s="28">
        <v>558</v>
      </c>
      <c r="H16" s="28">
        <v>3.7</v>
      </c>
    </row>
    <row r="17" spans="2:8" x14ac:dyDescent="0.7">
      <c r="B17" s="27" t="s">
        <v>512</v>
      </c>
      <c r="C17" s="27">
        <v>532</v>
      </c>
      <c r="D17" s="27">
        <v>3.5</v>
      </c>
      <c r="E17" s="27">
        <v>393</v>
      </c>
      <c r="F17" s="27">
        <v>2.6</v>
      </c>
      <c r="G17" s="27">
        <v>925</v>
      </c>
      <c r="H17" s="27">
        <v>6.2</v>
      </c>
    </row>
    <row r="18" spans="2:8" x14ac:dyDescent="0.7">
      <c r="B18" s="27" t="s">
        <v>513</v>
      </c>
      <c r="C18" s="27">
        <v>492</v>
      </c>
      <c r="D18" s="27">
        <v>3.3</v>
      </c>
      <c r="E18" s="27">
        <v>486</v>
      </c>
      <c r="F18" s="27">
        <v>3.2</v>
      </c>
      <c r="G18" s="27">
        <v>978</v>
      </c>
      <c r="H18" s="27">
        <v>6.5</v>
      </c>
    </row>
    <row r="19" spans="2:8" x14ac:dyDescent="0.7">
      <c r="B19" s="27" t="s">
        <v>67</v>
      </c>
      <c r="C19" s="27">
        <v>8369</v>
      </c>
      <c r="D19" s="27">
        <v>55.8</v>
      </c>
      <c r="E19" s="27">
        <v>6628</v>
      </c>
      <c r="F19" s="27">
        <v>44.2</v>
      </c>
      <c r="G19" s="27">
        <v>14997</v>
      </c>
      <c r="H19" s="27">
        <v>100</v>
      </c>
    </row>
    <row r="20" spans="2:8" x14ac:dyDescent="0.7">
      <c r="B20" s="31" t="s">
        <v>356</v>
      </c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0"/>
  </sheetPr>
  <dimension ref="C2:I18"/>
  <sheetViews>
    <sheetView topLeftCell="B1" workbookViewId="0">
      <selection activeCell="M14" sqref="M14"/>
    </sheetView>
  </sheetViews>
  <sheetFormatPr defaultColWidth="8.7265625" defaultRowHeight="14.5" x14ac:dyDescent="0.7"/>
  <cols>
    <col min="1" max="2" width="8.7265625" style="22"/>
    <col min="3" max="3" width="29.90625" style="22" customWidth="1"/>
    <col min="4" max="5" width="10.86328125" style="22" customWidth="1"/>
    <col min="6" max="6" width="10.86328125" style="189" customWidth="1"/>
    <col min="7" max="9" width="10.86328125" style="22" customWidth="1"/>
    <col min="10" max="16384" width="8.7265625" style="22"/>
  </cols>
  <sheetData>
    <row r="2" spans="3:9" x14ac:dyDescent="0.7">
      <c r="C2" s="20" t="s">
        <v>505</v>
      </c>
    </row>
    <row r="3" spans="3:9" ht="14.75" customHeight="1" x14ac:dyDescent="0.7">
      <c r="C3" s="332"/>
      <c r="D3" s="395" t="s">
        <v>0</v>
      </c>
      <c r="E3" s="397"/>
      <c r="F3" s="395" t="s">
        <v>1</v>
      </c>
      <c r="G3" s="397"/>
      <c r="H3" s="395" t="s">
        <v>67</v>
      </c>
      <c r="I3" s="397"/>
    </row>
    <row r="4" spans="3:9" x14ac:dyDescent="0.7">
      <c r="C4" s="76" t="s">
        <v>168</v>
      </c>
      <c r="D4" s="74" t="s">
        <v>169</v>
      </c>
      <c r="E4" s="74" t="s">
        <v>147</v>
      </c>
      <c r="F4" s="246" t="s">
        <v>169</v>
      </c>
      <c r="G4" s="74" t="s">
        <v>147</v>
      </c>
      <c r="H4" s="333" t="s">
        <v>169</v>
      </c>
      <c r="I4" s="74" t="s">
        <v>147</v>
      </c>
    </row>
    <row r="5" spans="3:9" ht="17.25" customHeight="1" x14ac:dyDescent="0.7">
      <c r="C5" s="76" t="s">
        <v>170</v>
      </c>
      <c r="D5" s="335">
        <v>1982</v>
      </c>
      <c r="E5" s="336">
        <v>0.105</v>
      </c>
      <c r="F5" s="335">
        <v>2284</v>
      </c>
      <c r="G5" s="336">
        <v>0.121</v>
      </c>
      <c r="H5" s="335">
        <v>4266</v>
      </c>
      <c r="I5" s="338">
        <v>0.22500000000000001</v>
      </c>
    </row>
    <row r="6" spans="3:9" x14ac:dyDescent="0.7">
      <c r="C6" s="60" t="s">
        <v>171</v>
      </c>
      <c r="D6" s="81">
        <v>1437</v>
      </c>
      <c r="E6" s="334">
        <v>7.5999999999999998E-2</v>
      </c>
      <c r="F6" s="81">
        <v>1950</v>
      </c>
      <c r="G6" s="334">
        <v>0.10299999999999999</v>
      </c>
      <c r="H6" s="81">
        <v>3387</v>
      </c>
      <c r="I6" s="339">
        <v>0.17899999999999999</v>
      </c>
    </row>
    <row r="7" spans="3:9" x14ac:dyDescent="0.7">
      <c r="C7" s="60" t="s">
        <v>172</v>
      </c>
      <c r="D7" s="82">
        <v>271</v>
      </c>
      <c r="E7" s="334">
        <v>1.4E-2</v>
      </c>
      <c r="F7" s="82"/>
      <c r="G7" s="334">
        <v>0</v>
      </c>
      <c r="H7" s="82">
        <v>271</v>
      </c>
      <c r="I7" s="334">
        <v>1.4E-2</v>
      </c>
    </row>
    <row r="8" spans="3:9" x14ac:dyDescent="0.7">
      <c r="C8" s="60" t="s">
        <v>135</v>
      </c>
      <c r="D8" s="82">
        <v>129</v>
      </c>
      <c r="E8" s="334">
        <v>7.0000000000000001E-3</v>
      </c>
      <c r="F8" s="82">
        <v>176</v>
      </c>
      <c r="G8" s="334">
        <v>8.9999999999999993E-3</v>
      </c>
      <c r="H8" s="82">
        <v>305</v>
      </c>
      <c r="I8" s="334">
        <v>1.6E-2</v>
      </c>
    </row>
    <row r="9" spans="3:9" x14ac:dyDescent="0.7">
      <c r="C9" s="60" t="s">
        <v>173</v>
      </c>
      <c r="D9" s="82">
        <v>145</v>
      </c>
      <c r="E9" s="334">
        <v>8.0000000000000002E-3</v>
      </c>
      <c r="F9" s="82">
        <v>158</v>
      </c>
      <c r="G9" s="334">
        <v>8.0000000000000002E-3</v>
      </c>
      <c r="H9" s="82">
        <v>303</v>
      </c>
      <c r="I9" s="334">
        <v>1.6E-2</v>
      </c>
    </row>
    <row r="10" spans="3:9" ht="17" customHeight="1" x14ac:dyDescent="0.7">
      <c r="C10" s="76" t="s">
        <v>174</v>
      </c>
      <c r="D10" s="335">
        <v>4489</v>
      </c>
      <c r="E10" s="336">
        <v>0.23699999999999999</v>
      </c>
      <c r="F10" s="335">
        <v>4855</v>
      </c>
      <c r="G10" s="336">
        <v>0.25700000000000001</v>
      </c>
      <c r="H10" s="335">
        <v>9344</v>
      </c>
      <c r="I10" s="338">
        <v>0.49399999999999999</v>
      </c>
    </row>
    <row r="11" spans="3:9" x14ac:dyDescent="0.7">
      <c r="C11" s="60" t="s">
        <v>175</v>
      </c>
      <c r="D11" s="81">
        <v>1163</v>
      </c>
      <c r="E11" s="334">
        <v>6.0999999999999999E-2</v>
      </c>
      <c r="F11" s="81">
        <v>1243</v>
      </c>
      <c r="G11" s="334">
        <v>6.6000000000000003E-2</v>
      </c>
      <c r="H11" s="81">
        <v>2406</v>
      </c>
      <c r="I11" s="339">
        <v>0.127</v>
      </c>
    </row>
    <row r="12" spans="3:9" x14ac:dyDescent="0.7">
      <c r="C12" s="60" t="s">
        <v>176</v>
      </c>
      <c r="D12" s="82">
        <v>3326</v>
      </c>
      <c r="E12" s="334">
        <v>0.17599999999999999</v>
      </c>
      <c r="F12" s="82">
        <v>3612</v>
      </c>
      <c r="G12" s="334">
        <v>0.191</v>
      </c>
      <c r="H12" s="82">
        <v>6938</v>
      </c>
      <c r="I12" s="339">
        <v>0.36699999999999999</v>
      </c>
    </row>
    <row r="13" spans="3:9" x14ac:dyDescent="0.7">
      <c r="C13" s="76" t="s">
        <v>140</v>
      </c>
      <c r="D13" s="337">
        <v>554</v>
      </c>
      <c r="E13" s="336">
        <v>2.9000000000000001E-2</v>
      </c>
      <c r="F13" s="335">
        <v>1718</v>
      </c>
      <c r="G13" s="336">
        <v>9.0999999999999998E-2</v>
      </c>
      <c r="H13" s="335">
        <v>2272</v>
      </c>
      <c r="I13" s="338">
        <v>0.12</v>
      </c>
    </row>
    <row r="14" spans="3:9" x14ac:dyDescent="0.7">
      <c r="C14" s="60" t="s">
        <v>177</v>
      </c>
      <c r="D14" s="82">
        <v>554</v>
      </c>
      <c r="E14" s="334">
        <v>2.9000000000000001E-2</v>
      </c>
      <c r="F14" s="81">
        <v>1718</v>
      </c>
      <c r="G14" s="334">
        <v>9.0999999999999998E-2</v>
      </c>
      <c r="H14" s="81">
        <v>2272</v>
      </c>
      <c r="I14" s="339">
        <v>0.121</v>
      </c>
    </row>
    <row r="15" spans="3:9" x14ac:dyDescent="0.7">
      <c r="C15" s="76" t="s">
        <v>178</v>
      </c>
      <c r="D15" s="335">
        <v>1364</v>
      </c>
      <c r="E15" s="336">
        <v>7.1999999999999995E-2</v>
      </c>
      <c r="F15" s="335">
        <v>1675</v>
      </c>
      <c r="G15" s="336">
        <v>8.8999999999999996E-2</v>
      </c>
      <c r="H15" s="335">
        <v>3039</v>
      </c>
      <c r="I15" s="338">
        <v>0.12</v>
      </c>
    </row>
    <row r="16" spans="3:9" x14ac:dyDescent="0.7">
      <c r="C16" s="76" t="s">
        <v>179</v>
      </c>
      <c r="D16" s="335">
        <v>1364</v>
      </c>
      <c r="E16" s="336">
        <v>7.1999999999999995E-2</v>
      </c>
      <c r="F16" s="335">
        <v>1675</v>
      </c>
      <c r="G16" s="336">
        <v>8.8999999999999996E-2</v>
      </c>
      <c r="H16" s="335">
        <v>3039</v>
      </c>
      <c r="I16" s="338">
        <v>0.161</v>
      </c>
    </row>
    <row r="17" spans="3:9" ht="14.5" customHeight="1" x14ac:dyDescent="0.7">
      <c r="C17" s="76" t="s">
        <v>67</v>
      </c>
      <c r="D17" s="335">
        <v>8389</v>
      </c>
      <c r="E17" s="335"/>
      <c r="F17" s="336">
        <v>0.443</v>
      </c>
      <c r="G17" s="335">
        <v>10532</v>
      </c>
      <c r="H17" s="336">
        <v>0.55700000000000005</v>
      </c>
      <c r="I17" s="335">
        <v>18921</v>
      </c>
    </row>
    <row r="18" spans="3:9" x14ac:dyDescent="0.7">
      <c r="C18" s="241" t="s">
        <v>356</v>
      </c>
    </row>
  </sheetData>
  <mergeCells count="3">
    <mergeCell ref="D3:E3"/>
    <mergeCell ref="F3:G3"/>
    <mergeCell ref="H3:I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0"/>
  </sheetPr>
  <dimension ref="C2:E36"/>
  <sheetViews>
    <sheetView topLeftCell="A18" workbookViewId="0">
      <selection activeCell="M12" sqref="M12"/>
    </sheetView>
  </sheetViews>
  <sheetFormatPr defaultColWidth="8.7265625" defaultRowHeight="14.5" x14ac:dyDescent="0.7"/>
  <cols>
    <col min="1" max="1" width="8.7265625" style="22"/>
    <col min="2" max="2" width="7" style="22" customWidth="1"/>
    <col min="3" max="3" width="19.36328125" style="22" customWidth="1"/>
    <col min="4" max="4" width="22.31640625" style="22" customWidth="1"/>
    <col min="5" max="5" width="27.7265625" style="22" customWidth="1"/>
    <col min="6" max="16384" width="8.7265625" style="22"/>
  </cols>
  <sheetData>
    <row r="2" spans="3:5" x14ac:dyDescent="0.7">
      <c r="C2" s="229" t="s">
        <v>514</v>
      </c>
    </row>
    <row r="3" spans="3:5" x14ac:dyDescent="0.7">
      <c r="C3" s="151" t="s">
        <v>515</v>
      </c>
      <c r="D3" s="151" t="s">
        <v>516</v>
      </c>
      <c r="E3" s="151" t="s">
        <v>517</v>
      </c>
    </row>
    <row r="4" spans="3:5" x14ac:dyDescent="0.7">
      <c r="C4" s="28" t="s">
        <v>37</v>
      </c>
      <c r="D4" s="28">
        <v>59</v>
      </c>
      <c r="E4" s="28">
        <v>57</v>
      </c>
    </row>
    <row r="5" spans="3:5" x14ac:dyDescent="0.7">
      <c r="C5" s="28" t="s">
        <v>38</v>
      </c>
      <c r="D5" s="28">
        <v>32</v>
      </c>
      <c r="E5" s="28">
        <v>36</v>
      </c>
    </row>
    <row r="6" spans="3:5" x14ac:dyDescent="0.7">
      <c r="C6" s="28" t="s">
        <v>39</v>
      </c>
      <c r="D6" s="28">
        <v>70</v>
      </c>
      <c r="E6" s="28">
        <v>60</v>
      </c>
    </row>
    <row r="7" spans="3:5" x14ac:dyDescent="0.7">
      <c r="C7" s="28" t="s">
        <v>40</v>
      </c>
      <c r="D7" s="28">
        <v>314</v>
      </c>
      <c r="E7" s="28">
        <v>164</v>
      </c>
    </row>
    <row r="8" spans="3:5" x14ac:dyDescent="0.7">
      <c r="C8" s="28" t="s">
        <v>41</v>
      </c>
      <c r="D8" s="28">
        <v>83</v>
      </c>
      <c r="E8" s="28">
        <v>43</v>
      </c>
    </row>
    <row r="9" spans="3:5" x14ac:dyDescent="0.7">
      <c r="C9" s="28" t="s">
        <v>42</v>
      </c>
      <c r="D9" s="28">
        <v>59</v>
      </c>
      <c r="E9" s="28">
        <v>70</v>
      </c>
    </row>
    <row r="10" spans="3:5" x14ac:dyDescent="0.7">
      <c r="C10" s="28" t="s">
        <v>43</v>
      </c>
      <c r="D10" s="28">
        <v>73</v>
      </c>
      <c r="E10" s="28">
        <v>65</v>
      </c>
    </row>
    <row r="11" spans="3:5" x14ac:dyDescent="0.7">
      <c r="C11" s="28" t="s">
        <v>44</v>
      </c>
      <c r="D11" s="28">
        <v>104</v>
      </c>
      <c r="E11" s="28">
        <v>73</v>
      </c>
    </row>
    <row r="12" spans="3:5" x14ac:dyDescent="0.7">
      <c r="C12" s="28" t="s">
        <v>45</v>
      </c>
      <c r="D12" s="28">
        <v>96</v>
      </c>
      <c r="E12" s="28">
        <v>59</v>
      </c>
    </row>
    <row r="13" spans="3:5" x14ac:dyDescent="0.7">
      <c r="C13" s="28" t="s">
        <v>46</v>
      </c>
      <c r="D13" s="28">
        <v>41</v>
      </c>
      <c r="E13" s="28">
        <v>38</v>
      </c>
    </row>
    <row r="14" spans="3:5" x14ac:dyDescent="0.7">
      <c r="C14" s="28" t="s">
        <v>47</v>
      </c>
      <c r="D14" s="28">
        <v>88</v>
      </c>
      <c r="E14" s="28">
        <v>42</v>
      </c>
    </row>
    <row r="15" spans="3:5" x14ac:dyDescent="0.7">
      <c r="C15" s="28" t="s">
        <v>48</v>
      </c>
      <c r="D15" s="28">
        <v>245</v>
      </c>
      <c r="E15" s="28">
        <v>149</v>
      </c>
    </row>
    <row r="16" spans="3:5" x14ac:dyDescent="0.7">
      <c r="C16" s="28" t="s">
        <v>49</v>
      </c>
      <c r="D16" s="28">
        <v>63</v>
      </c>
      <c r="E16" s="28">
        <v>59</v>
      </c>
    </row>
    <row r="17" spans="3:5" x14ac:dyDescent="0.7">
      <c r="C17" s="28" t="s">
        <v>50</v>
      </c>
      <c r="D17" s="28">
        <v>80</v>
      </c>
      <c r="E17" s="28">
        <v>81</v>
      </c>
    </row>
    <row r="18" spans="3:5" x14ac:dyDescent="0.7">
      <c r="C18" s="28" t="s">
        <v>51</v>
      </c>
      <c r="D18" s="28">
        <v>81</v>
      </c>
      <c r="E18" s="28">
        <v>64</v>
      </c>
    </row>
    <row r="19" spans="3:5" x14ac:dyDescent="0.7">
      <c r="C19" s="28" t="s">
        <v>52</v>
      </c>
      <c r="D19" s="28">
        <v>73</v>
      </c>
      <c r="E19" s="28">
        <v>46</v>
      </c>
    </row>
    <row r="20" spans="3:5" x14ac:dyDescent="0.7">
      <c r="C20" s="28" t="s">
        <v>53</v>
      </c>
      <c r="D20" s="28">
        <v>92</v>
      </c>
      <c r="E20" s="28">
        <v>27</v>
      </c>
    </row>
    <row r="21" spans="3:5" x14ac:dyDescent="0.7">
      <c r="C21" s="28" t="s">
        <v>54</v>
      </c>
      <c r="D21" s="28">
        <v>53</v>
      </c>
      <c r="E21" s="28">
        <v>28</v>
      </c>
    </row>
    <row r="22" spans="3:5" x14ac:dyDescent="0.7">
      <c r="C22" s="28" t="s">
        <v>55</v>
      </c>
      <c r="D22" s="28">
        <v>101</v>
      </c>
      <c r="E22" s="28">
        <v>86</v>
      </c>
    </row>
    <row r="23" spans="3:5" x14ac:dyDescent="0.7">
      <c r="C23" s="28" t="s">
        <v>56</v>
      </c>
      <c r="D23" s="28">
        <v>44</v>
      </c>
      <c r="E23" s="28">
        <v>28</v>
      </c>
    </row>
    <row r="24" spans="3:5" x14ac:dyDescent="0.7">
      <c r="C24" s="28" t="s">
        <v>57</v>
      </c>
      <c r="D24" s="28">
        <v>83</v>
      </c>
      <c r="E24" s="28">
        <v>38</v>
      </c>
    </row>
    <row r="25" spans="3:5" x14ac:dyDescent="0.7">
      <c r="C25" s="28" t="s">
        <v>58</v>
      </c>
      <c r="D25" s="28">
        <v>70</v>
      </c>
      <c r="E25" s="28">
        <v>56</v>
      </c>
    </row>
    <row r="26" spans="3:5" x14ac:dyDescent="0.7">
      <c r="C26" s="28" t="s">
        <v>59</v>
      </c>
      <c r="D26" s="28">
        <v>193</v>
      </c>
      <c r="E26" s="28">
        <v>131</v>
      </c>
    </row>
    <row r="27" spans="3:5" x14ac:dyDescent="0.7">
      <c r="C27" s="28" t="s">
        <v>60</v>
      </c>
      <c r="D27" s="28">
        <v>19</v>
      </c>
      <c r="E27" s="28">
        <v>15</v>
      </c>
    </row>
    <row r="28" spans="3:5" x14ac:dyDescent="0.7">
      <c r="C28" s="28" t="s">
        <v>61</v>
      </c>
      <c r="D28" s="28">
        <v>55</v>
      </c>
      <c r="E28" s="28">
        <v>41</v>
      </c>
    </row>
    <row r="29" spans="3:5" x14ac:dyDescent="0.7">
      <c r="C29" s="28" t="s">
        <v>62</v>
      </c>
      <c r="D29" s="28">
        <v>67</v>
      </c>
      <c r="E29" s="28">
        <v>74</v>
      </c>
    </row>
    <row r="30" spans="3:5" x14ac:dyDescent="0.7">
      <c r="C30" s="28" t="s">
        <v>63</v>
      </c>
      <c r="D30" s="28">
        <v>57</v>
      </c>
      <c r="E30" s="28">
        <v>73</v>
      </c>
    </row>
    <row r="31" spans="3:5" x14ac:dyDescent="0.7">
      <c r="C31" s="28" t="s">
        <v>64</v>
      </c>
      <c r="D31" s="28">
        <v>79</v>
      </c>
      <c r="E31" s="28">
        <v>41</v>
      </c>
    </row>
    <row r="32" spans="3:5" x14ac:dyDescent="0.7">
      <c r="C32" s="28" t="s">
        <v>65</v>
      </c>
      <c r="D32" s="28">
        <v>56</v>
      </c>
      <c r="E32" s="28">
        <v>31</v>
      </c>
    </row>
    <row r="33" spans="3:5" x14ac:dyDescent="0.7">
      <c r="C33" s="28" t="s">
        <v>66</v>
      </c>
      <c r="D33" s="28">
        <v>98</v>
      </c>
      <c r="E33" s="28">
        <v>74</v>
      </c>
    </row>
    <row r="34" spans="3:5" x14ac:dyDescent="0.7">
      <c r="C34" s="28" t="s">
        <v>362</v>
      </c>
      <c r="D34" s="28">
        <v>1</v>
      </c>
      <c r="E34" s="28">
        <v>1</v>
      </c>
    </row>
    <row r="35" spans="3:5" x14ac:dyDescent="0.7">
      <c r="C35" s="151" t="s">
        <v>68</v>
      </c>
      <c r="D35" s="151">
        <v>2629</v>
      </c>
      <c r="E35" s="151">
        <v>1850</v>
      </c>
    </row>
    <row r="36" spans="3:5" x14ac:dyDescent="0.7">
      <c r="C36" s="31" t="s">
        <v>356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0"/>
  </sheetPr>
  <dimension ref="B2:E35"/>
  <sheetViews>
    <sheetView workbookViewId="0">
      <selection activeCell="I8" sqref="I8"/>
    </sheetView>
  </sheetViews>
  <sheetFormatPr defaultRowHeight="14.75" x14ac:dyDescent="0.75"/>
  <cols>
    <col min="2" max="2" width="29.54296875" customWidth="1"/>
    <col min="3" max="5" width="12.54296875" customWidth="1"/>
  </cols>
  <sheetData>
    <row r="2" spans="2:5" x14ac:dyDescent="0.75">
      <c r="B2" s="229" t="s">
        <v>518</v>
      </c>
      <c r="C2" s="22"/>
      <c r="D2" s="22"/>
      <c r="E2" s="22"/>
    </row>
    <row r="3" spans="2:5" ht="29" x14ac:dyDescent="0.75">
      <c r="B3" s="230" t="s">
        <v>141</v>
      </c>
      <c r="C3" s="151">
        <v>2023</v>
      </c>
      <c r="D3" s="151">
        <v>2024</v>
      </c>
      <c r="E3" s="151">
        <v>2025</v>
      </c>
    </row>
    <row r="4" spans="2:5" x14ac:dyDescent="0.75">
      <c r="B4" s="28" t="s">
        <v>37</v>
      </c>
      <c r="C4" s="28">
        <v>1883</v>
      </c>
      <c r="D4" s="28">
        <v>1770</v>
      </c>
      <c r="E4" s="28">
        <v>1806</v>
      </c>
    </row>
    <row r="5" spans="2:5" x14ac:dyDescent="0.75">
      <c r="B5" s="28" t="s">
        <v>38</v>
      </c>
      <c r="C5" s="28">
        <v>1614</v>
      </c>
      <c r="D5" s="28">
        <v>1360</v>
      </c>
      <c r="E5" s="28">
        <v>1047</v>
      </c>
    </row>
    <row r="6" spans="2:5" x14ac:dyDescent="0.75">
      <c r="B6" s="28" t="s">
        <v>39</v>
      </c>
      <c r="C6" s="28">
        <v>2681</v>
      </c>
      <c r="D6" s="28">
        <v>1743</v>
      </c>
      <c r="E6" s="28">
        <v>1661</v>
      </c>
    </row>
    <row r="7" spans="2:5" x14ac:dyDescent="0.75">
      <c r="B7" s="28" t="s">
        <v>40</v>
      </c>
      <c r="C7" s="28">
        <v>5177</v>
      </c>
      <c r="D7" s="28">
        <v>5543</v>
      </c>
      <c r="E7" s="28">
        <v>5195</v>
      </c>
    </row>
    <row r="8" spans="2:5" x14ac:dyDescent="0.75">
      <c r="B8" s="28" t="s">
        <v>41</v>
      </c>
      <c r="C8" s="28">
        <v>2054</v>
      </c>
      <c r="D8" s="28">
        <v>1760</v>
      </c>
      <c r="E8" s="28">
        <v>1598</v>
      </c>
    </row>
    <row r="9" spans="2:5" x14ac:dyDescent="0.75">
      <c r="B9" s="28" t="s">
        <v>42</v>
      </c>
      <c r="C9" s="28">
        <v>2573</v>
      </c>
      <c r="D9" s="28">
        <v>2550</v>
      </c>
      <c r="E9" s="28">
        <v>2165</v>
      </c>
    </row>
    <row r="10" spans="2:5" x14ac:dyDescent="0.75">
      <c r="B10" s="28" t="s">
        <v>43</v>
      </c>
      <c r="C10" s="28">
        <v>2413</v>
      </c>
      <c r="D10" s="28">
        <v>1123</v>
      </c>
      <c r="E10" s="28">
        <v>930</v>
      </c>
    </row>
    <row r="11" spans="2:5" x14ac:dyDescent="0.75">
      <c r="B11" s="28" t="s">
        <v>44</v>
      </c>
      <c r="C11" s="28">
        <v>1473</v>
      </c>
      <c r="D11" s="28">
        <v>1486</v>
      </c>
      <c r="E11" s="28">
        <v>1415</v>
      </c>
    </row>
    <row r="12" spans="2:5" x14ac:dyDescent="0.75">
      <c r="B12" s="28" t="s">
        <v>45</v>
      </c>
      <c r="C12" s="28">
        <v>2198</v>
      </c>
      <c r="D12" s="28">
        <v>1885</v>
      </c>
      <c r="E12" s="28">
        <v>1819</v>
      </c>
    </row>
    <row r="13" spans="2:5" x14ac:dyDescent="0.75">
      <c r="B13" s="28" t="s">
        <v>46</v>
      </c>
      <c r="C13" s="28">
        <v>1254</v>
      </c>
      <c r="D13" s="28">
        <v>1252</v>
      </c>
      <c r="E13" s="28">
        <v>1539</v>
      </c>
    </row>
    <row r="14" spans="2:5" x14ac:dyDescent="0.75">
      <c r="B14" s="28" t="s">
        <v>47</v>
      </c>
      <c r="C14" s="28">
        <v>1457</v>
      </c>
      <c r="D14" s="28">
        <v>1610</v>
      </c>
      <c r="E14" s="28">
        <v>1097</v>
      </c>
    </row>
    <row r="15" spans="2:5" x14ac:dyDescent="0.75">
      <c r="B15" s="28" t="s">
        <v>48</v>
      </c>
      <c r="C15" s="28">
        <v>2006</v>
      </c>
      <c r="D15" s="28">
        <v>2375</v>
      </c>
      <c r="E15" s="28">
        <v>2202</v>
      </c>
    </row>
    <row r="16" spans="2:5" x14ac:dyDescent="0.75">
      <c r="B16" s="28" t="s">
        <v>49</v>
      </c>
      <c r="C16" s="28">
        <v>1107</v>
      </c>
      <c r="D16" s="28">
        <v>1275</v>
      </c>
      <c r="E16" s="28">
        <v>1120</v>
      </c>
    </row>
    <row r="17" spans="2:5" x14ac:dyDescent="0.75">
      <c r="B17" s="28" t="s">
        <v>50</v>
      </c>
      <c r="C17" s="28">
        <v>2097</v>
      </c>
      <c r="D17" s="28">
        <v>1818</v>
      </c>
      <c r="E17" s="28">
        <v>2116</v>
      </c>
    </row>
    <row r="18" spans="2:5" x14ac:dyDescent="0.75">
      <c r="B18" s="28" t="s">
        <v>51</v>
      </c>
      <c r="C18" s="28">
        <v>2376</v>
      </c>
      <c r="D18" s="28">
        <v>2435</v>
      </c>
      <c r="E18" s="28">
        <v>2085</v>
      </c>
    </row>
    <row r="19" spans="2:5" x14ac:dyDescent="0.75">
      <c r="B19" s="28" t="s">
        <v>52</v>
      </c>
      <c r="C19" s="28">
        <v>898</v>
      </c>
      <c r="D19" s="28">
        <v>924</v>
      </c>
      <c r="E19" s="28">
        <v>949</v>
      </c>
    </row>
    <row r="20" spans="2:5" x14ac:dyDescent="0.75">
      <c r="B20" s="28" t="s">
        <v>53</v>
      </c>
      <c r="C20" s="28">
        <v>1407</v>
      </c>
      <c r="D20" s="28">
        <v>1320</v>
      </c>
      <c r="E20" s="28">
        <v>1392</v>
      </c>
    </row>
    <row r="21" spans="2:5" x14ac:dyDescent="0.75">
      <c r="B21" s="28" t="s">
        <v>54</v>
      </c>
      <c r="C21" s="28">
        <v>881</v>
      </c>
      <c r="D21" s="28">
        <v>994</v>
      </c>
      <c r="E21" s="28">
        <v>1067</v>
      </c>
    </row>
    <row r="22" spans="2:5" x14ac:dyDescent="0.75">
      <c r="B22" s="28" t="s">
        <v>55</v>
      </c>
      <c r="C22" s="28">
        <v>1675</v>
      </c>
      <c r="D22" s="28">
        <v>1628</v>
      </c>
      <c r="E22" s="28">
        <v>1442</v>
      </c>
    </row>
    <row r="23" spans="2:5" x14ac:dyDescent="0.75">
      <c r="B23" s="28" t="s">
        <v>56</v>
      </c>
      <c r="C23" s="28">
        <v>1075</v>
      </c>
      <c r="D23" s="28">
        <v>1486</v>
      </c>
      <c r="E23" s="28">
        <v>1483</v>
      </c>
    </row>
    <row r="24" spans="2:5" x14ac:dyDescent="0.75">
      <c r="B24" s="28" t="s">
        <v>57</v>
      </c>
      <c r="C24" s="28">
        <v>2251</v>
      </c>
      <c r="D24" s="28">
        <v>1961</v>
      </c>
      <c r="E24" s="28">
        <v>2155</v>
      </c>
    </row>
    <row r="25" spans="2:5" x14ac:dyDescent="0.75">
      <c r="B25" s="28" t="s">
        <v>58</v>
      </c>
      <c r="C25" s="28">
        <v>1504</v>
      </c>
      <c r="D25" s="28">
        <v>998</v>
      </c>
      <c r="E25" s="28">
        <v>980</v>
      </c>
    </row>
    <row r="26" spans="2:5" x14ac:dyDescent="0.75">
      <c r="B26" s="28" t="s">
        <v>59</v>
      </c>
      <c r="C26" s="28">
        <v>2101</v>
      </c>
      <c r="D26" s="28">
        <v>2358</v>
      </c>
      <c r="E26" s="28">
        <v>2385</v>
      </c>
    </row>
    <row r="27" spans="2:5" x14ac:dyDescent="0.75">
      <c r="B27" s="28" t="s">
        <v>60</v>
      </c>
      <c r="C27" s="28">
        <v>2276</v>
      </c>
      <c r="D27" s="28">
        <v>1820</v>
      </c>
      <c r="E27" s="28">
        <v>1098</v>
      </c>
    </row>
    <row r="28" spans="2:5" x14ac:dyDescent="0.75">
      <c r="B28" s="28" t="s">
        <v>61</v>
      </c>
      <c r="C28" s="28">
        <v>1535</v>
      </c>
      <c r="D28" s="28">
        <v>1749</v>
      </c>
      <c r="E28" s="28">
        <v>2063</v>
      </c>
    </row>
    <row r="29" spans="2:5" x14ac:dyDescent="0.75">
      <c r="B29" s="28" t="s">
        <v>62</v>
      </c>
      <c r="C29" s="28">
        <v>1088</v>
      </c>
      <c r="D29" s="28">
        <v>1230</v>
      </c>
      <c r="E29" s="28">
        <v>1036</v>
      </c>
    </row>
    <row r="30" spans="2:5" x14ac:dyDescent="0.75">
      <c r="B30" s="28" t="s">
        <v>63</v>
      </c>
      <c r="C30" s="28">
        <v>3223</v>
      </c>
      <c r="D30" s="28">
        <v>1423</v>
      </c>
      <c r="E30" s="28">
        <v>1284</v>
      </c>
    </row>
    <row r="31" spans="2:5" x14ac:dyDescent="0.75">
      <c r="B31" s="28" t="s">
        <v>64</v>
      </c>
      <c r="C31" s="28">
        <v>2433</v>
      </c>
      <c r="D31" s="28">
        <v>1881</v>
      </c>
      <c r="E31" s="28">
        <v>1970</v>
      </c>
    </row>
    <row r="32" spans="2:5" x14ac:dyDescent="0.75">
      <c r="B32" s="28" t="s">
        <v>65</v>
      </c>
      <c r="C32" s="28">
        <v>1588</v>
      </c>
      <c r="D32" s="28">
        <v>1394</v>
      </c>
      <c r="E32" s="28">
        <v>1570</v>
      </c>
    </row>
    <row r="33" spans="2:5" x14ac:dyDescent="0.75">
      <c r="B33" s="28" t="s">
        <v>66</v>
      </c>
      <c r="C33" s="28">
        <v>1530</v>
      </c>
      <c r="D33" s="28">
        <v>1655</v>
      </c>
      <c r="E33" s="28">
        <v>1514</v>
      </c>
    </row>
    <row r="34" spans="2:5" x14ac:dyDescent="0.75">
      <c r="B34" s="28" t="s">
        <v>122</v>
      </c>
      <c r="C34" s="28">
        <v>52</v>
      </c>
      <c r="D34" s="28">
        <v>72</v>
      </c>
      <c r="E34" s="28">
        <v>73</v>
      </c>
    </row>
    <row r="35" spans="2:5" x14ac:dyDescent="0.75">
      <c r="B35" s="229" t="s">
        <v>356</v>
      </c>
      <c r="C35" s="22"/>
      <c r="D35" s="22"/>
      <c r="E35" s="2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0"/>
  </sheetPr>
  <dimension ref="B1:AI39"/>
  <sheetViews>
    <sheetView topLeftCell="A2" workbookViewId="0">
      <selection activeCell="G10" sqref="G10"/>
    </sheetView>
  </sheetViews>
  <sheetFormatPr defaultColWidth="8.7265625" defaultRowHeight="14.5" x14ac:dyDescent="0.7"/>
  <cols>
    <col min="1" max="1" width="8.7265625" style="22"/>
    <col min="2" max="2" width="4.31640625" style="22" customWidth="1"/>
    <col min="3" max="3" width="15" style="22" customWidth="1"/>
    <col min="4" max="4" width="6.08984375" style="22" customWidth="1"/>
    <col min="5" max="5" width="7.08984375" style="22" customWidth="1"/>
    <col min="6" max="7" width="7.453125" style="22" customWidth="1"/>
    <col min="8" max="10" width="8.7265625" style="22"/>
    <col min="11" max="11" width="6.6328125" style="22" customWidth="1"/>
    <col min="12" max="12" width="6.90625" style="22" customWidth="1"/>
    <col min="13" max="13" width="5.90625" style="22" customWidth="1"/>
    <col min="14" max="14" width="8.7265625" style="22"/>
    <col min="15" max="15" width="6.36328125" style="22" customWidth="1"/>
    <col min="16" max="16" width="6.26953125" style="22" customWidth="1"/>
    <col min="17" max="18" width="7.36328125" style="22" customWidth="1"/>
    <col min="19" max="19" width="7.54296875" style="22" customWidth="1"/>
    <col min="20" max="20" width="7.36328125" style="22" customWidth="1"/>
    <col min="21" max="21" width="6.7265625" style="22" customWidth="1"/>
    <col min="22" max="25" width="8.7265625" style="22"/>
    <col min="26" max="26" width="6.453125" style="22" customWidth="1"/>
    <col min="27" max="27" width="7.453125" style="22" customWidth="1"/>
    <col min="28" max="29" width="8.7265625" style="22"/>
    <col min="30" max="30" width="7.54296875" style="22" customWidth="1"/>
    <col min="31" max="31" width="7.6328125" style="22" customWidth="1"/>
    <col min="32" max="32" width="7.26953125" style="22" customWidth="1"/>
    <col min="33" max="33" width="7.453125" style="22" customWidth="1"/>
    <col min="34" max="16384" width="8.7265625" style="22"/>
  </cols>
  <sheetData>
    <row r="1" spans="2:35" hidden="1" x14ac:dyDescent="0.7"/>
    <row r="3" spans="2:35" ht="11.5" customHeight="1" x14ac:dyDescent="0.7">
      <c r="B3" s="340" t="s">
        <v>519</v>
      </c>
    </row>
    <row r="4" spans="2:35" hidden="1" x14ac:dyDescent="0.7"/>
    <row r="5" spans="2:35" ht="17.25" customHeight="1" x14ac:dyDescent="0.7">
      <c r="B5" s="432" t="s">
        <v>520</v>
      </c>
      <c r="C5" s="433"/>
      <c r="D5" s="384" t="s">
        <v>521</v>
      </c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431"/>
      <c r="W5" s="431"/>
      <c r="X5" s="431"/>
      <c r="Y5" s="431"/>
      <c r="Z5" s="431"/>
      <c r="AA5" s="431"/>
      <c r="AB5" s="431"/>
      <c r="AC5" s="431"/>
      <c r="AD5" s="431"/>
      <c r="AE5" s="431"/>
      <c r="AF5" s="431"/>
      <c r="AG5" s="431"/>
      <c r="AH5" s="431"/>
      <c r="AI5" s="431"/>
    </row>
    <row r="6" spans="2:35" ht="74.5" customHeight="1" x14ac:dyDescent="0.7">
      <c r="B6" s="434"/>
      <c r="C6" s="435"/>
      <c r="D6" s="239" t="s">
        <v>362</v>
      </c>
      <c r="E6" s="231" t="s">
        <v>37</v>
      </c>
      <c r="F6" s="231" t="s">
        <v>38</v>
      </c>
      <c r="G6" s="231" t="s">
        <v>39</v>
      </c>
      <c r="H6" s="231" t="s">
        <v>40</v>
      </c>
      <c r="I6" s="231" t="s">
        <v>41</v>
      </c>
      <c r="J6" s="231" t="s">
        <v>42</v>
      </c>
      <c r="K6" s="231" t="s">
        <v>43</v>
      </c>
      <c r="L6" s="231" t="s">
        <v>44</v>
      </c>
      <c r="M6" s="231" t="s">
        <v>45</v>
      </c>
      <c r="N6" s="231" t="s">
        <v>46</v>
      </c>
      <c r="O6" s="231" t="s">
        <v>47</v>
      </c>
      <c r="P6" s="231" t="s">
        <v>48</v>
      </c>
      <c r="Q6" s="231" t="s">
        <v>49</v>
      </c>
      <c r="R6" s="231" t="s">
        <v>50</v>
      </c>
      <c r="S6" s="231" t="s">
        <v>51</v>
      </c>
      <c r="T6" s="231" t="s">
        <v>52</v>
      </c>
      <c r="U6" s="231" t="s">
        <v>53</v>
      </c>
      <c r="V6" s="231" t="s">
        <v>54</v>
      </c>
      <c r="W6" s="231" t="s">
        <v>55</v>
      </c>
      <c r="X6" s="231" t="s">
        <v>56</v>
      </c>
      <c r="Y6" s="231" t="s">
        <v>57</v>
      </c>
      <c r="Z6" s="231" t="s">
        <v>58</v>
      </c>
      <c r="AA6" s="231" t="s">
        <v>59</v>
      </c>
      <c r="AB6" s="231" t="s">
        <v>60</v>
      </c>
      <c r="AC6" s="231" t="s">
        <v>61</v>
      </c>
      <c r="AD6" s="231" t="s">
        <v>62</v>
      </c>
      <c r="AE6" s="231" t="s">
        <v>63</v>
      </c>
      <c r="AF6" s="231" t="s">
        <v>64</v>
      </c>
      <c r="AG6" s="231" t="s">
        <v>65</v>
      </c>
      <c r="AH6" s="231" t="s">
        <v>66</v>
      </c>
      <c r="AI6" s="231" t="s">
        <v>68</v>
      </c>
    </row>
    <row r="7" spans="2:35" x14ac:dyDescent="0.7">
      <c r="B7" s="430" t="s">
        <v>522</v>
      </c>
      <c r="C7" s="232" t="s">
        <v>362</v>
      </c>
      <c r="D7" s="233">
        <v>73</v>
      </c>
      <c r="E7" s="234">
        <v>13</v>
      </c>
      <c r="F7" s="234">
        <v>3</v>
      </c>
      <c r="G7" s="234">
        <v>0</v>
      </c>
      <c r="H7" s="234">
        <v>95</v>
      </c>
      <c r="I7" s="234">
        <v>10</v>
      </c>
      <c r="J7" s="234">
        <v>1</v>
      </c>
      <c r="K7" s="233">
        <v>2</v>
      </c>
      <c r="L7" s="234">
        <v>4</v>
      </c>
      <c r="M7" s="234">
        <v>0</v>
      </c>
      <c r="N7" s="234">
        <v>0</v>
      </c>
      <c r="O7" s="234">
        <v>1</v>
      </c>
      <c r="P7" s="234">
        <v>27</v>
      </c>
      <c r="Q7" s="234">
        <v>3</v>
      </c>
      <c r="R7" s="234">
        <v>15</v>
      </c>
      <c r="S7" s="234">
        <v>27</v>
      </c>
      <c r="T7" s="233">
        <v>0</v>
      </c>
      <c r="U7" s="234">
        <v>0</v>
      </c>
      <c r="V7" s="234">
        <v>4</v>
      </c>
      <c r="W7" s="234">
        <v>1</v>
      </c>
      <c r="X7" s="234">
        <v>3</v>
      </c>
      <c r="Y7" s="234">
        <v>0</v>
      </c>
      <c r="Z7" s="233">
        <v>1</v>
      </c>
      <c r="AA7" s="234">
        <v>58</v>
      </c>
      <c r="AB7" s="234">
        <v>0</v>
      </c>
      <c r="AC7" s="234">
        <v>23</v>
      </c>
      <c r="AD7" s="234">
        <v>3</v>
      </c>
      <c r="AE7" s="234">
        <v>2</v>
      </c>
      <c r="AF7" s="234">
        <v>1</v>
      </c>
      <c r="AG7" s="234">
        <v>2</v>
      </c>
      <c r="AH7" s="234">
        <v>25</v>
      </c>
      <c r="AI7" s="233">
        <v>397</v>
      </c>
    </row>
    <row r="8" spans="2:35" x14ac:dyDescent="0.7">
      <c r="B8" s="430"/>
      <c r="C8" s="235" t="s">
        <v>37</v>
      </c>
      <c r="D8" s="233">
        <v>9</v>
      </c>
      <c r="E8" s="234">
        <v>1513</v>
      </c>
      <c r="F8" s="234">
        <v>2</v>
      </c>
      <c r="G8" s="234">
        <v>2</v>
      </c>
      <c r="H8" s="234">
        <v>46</v>
      </c>
      <c r="I8" s="234">
        <v>5</v>
      </c>
      <c r="J8" s="234">
        <v>7</v>
      </c>
      <c r="K8" s="233">
        <v>4</v>
      </c>
      <c r="L8" s="234">
        <v>5</v>
      </c>
      <c r="M8" s="234">
        <v>12</v>
      </c>
      <c r="N8" s="234">
        <v>3</v>
      </c>
      <c r="O8" s="234">
        <v>4</v>
      </c>
      <c r="P8" s="234">
        <v>42</v>
      </c>
      <c r="Q8" s="234">
        <v>5</v>
      </c>
      <c r="R8" s="234">
        <v>6</v>
      </c>
      <c r="S8" s="234">
        <v>3</v>
      </c>
      <c r="T8" s="233">
        <v>11</v>
      </c>
      <c r="U8" s="234">
        <v>1</v>
      </c>
      <c r="V8" s="234">
        <v>0</v>
      </c>
      <c r="W8" s="234">
        <v>5</v>
      </c>
      <c r="X8" s="234">
        <v>3</v>
      </c>
      <c r="Y8" s="234">
        <v>4</v>
      </c>
      <c r="Z8" s="233">
        <v>10</v>
      </c>
      <c r="AA8" s="234">
        <v>20</v>
      </c>
      <c r="AB8" s="234">
        <v>6</v>
      </c>
      <c r="AC8" s="234">
        <v>2</v>
      </c>
      <c r="AD8" s="234">
        <v>9</v>
      </c>
      <c r="AE8" s="234">
        <v>6</v>
      </c>
      <c r="AF8" s="234">
        <v>6</v>
      </c>
      <c r="AG8" s="234">
        <v>1</v>
      </c>
      <c r="AH8" s="234">
        <v>5</v>
      </c>
      <c r="AI8" s="233">
        <v>1757</v>
      </c>
    </row>
    <row r="9" spans="2:35" x14ac:dyDescent="0.7">
      <c r="B9" s="430"/>
      <c r="C9" s="235" t="s">
        <v>38</v>
      </c>
      <c r="D9" s="233">
        <v>3</v>
      </c>
      <c r="E9" s="234">
        <v>3</v>
      </c>
      <c r="F9" s="234">
        <v>866</v>
      </c>
      <c r="G9" s="234">
        <v>30</v>
      </c>
      <c r="H9" s="234">
        <v>7</v>
      </c>
      <c r="I9" s="234">
        <v>5</v>
      </c>
      <c r="J9" s="234">
        <v>17</v>
      </c>
      <c r="K9" s="233">
        <v>0</v>
      </c>
      <c r="L9" s="234">
        <v>1</v>
      </c>
      <c r="M9" s="234">
        <v>0</v>
      </c>
      <c r="N9" s="234">
        <v>1</v>
      </c>
      <c r="O9" s="234">
        <v>1</v>
      </c>
      <c r="P9" s="234">
        <v>4</v>
      </c>
      <c r="Q9" s="234">
        <v>2</v>
      </c>
      <c r="R9" s="234">
        <v>3</v>
      </c>
      <c r="S9" s="234">
        <v>31</v>
      </c>
      <c r="T9" s="233">
        <v>0</v>
      </c>
      <c r="U9" s="234">
        <v>3</v>
      </c>
      <c r="V9" s="234">
        <v>11</v>
      </c>
      <c r="W9" s="234">
        <v>8</v>
      </c>
      <c r="X9" s="234">
        <v>5</v>
      </c>
      <c r="Y9" s="234">
        <v>1</v>
      </c>
      <c r="Z9" s="233">
        <v>2</v>
      </c>
      <c r="AA9" s="234">
        <v>6</v>
      </c>
      <c r="AB9" s="234">
        <v>2</v>
      </c>
      <c r="AC9" s="234">
        <v>8</v>
      </c>
      <c r="AD9" s="234">
        <v>1</v>
      </c>
      <c r="AE9" s="234">
        <v>21</v>
      </c>
      <c r="AF9" s="234">
        <v>2</v>
      </c>
      <c r="AG9" s="234">
        <v>1</v>
      </c>
      <c r="AH9" s="234">
        <v>1</v>
      </c>
      <c r="AI9" s="233">
        <v>1046</v>
      </c>
    </row>
    <row r="10" spans="2:35" x14ac:dyDescent="0.7">
      <c r="B10" s="430"/>
      <c r="C10" s="235" t="s">
        <v>39</v>
      </c>
      <c r="D10" s="233">
        <v>2</v>
      </c>
      <c r="E10" s="234">
        <v>6</v>
      </c>
      <c r="F10" s="234">
        <v>26</v>
      </c>
      <c r="G10" s="234">
        <v>1355</v>
      </c>
      <c r="H10" s="234">
        <v>14</v>
      </c>
      <c r="I10" s="234">
        <v>7</v>
      </c>
      <c r="J10" s="234">
        <v>5</v>
      </c>
      <c r="K10" s="233">
        <v>0</v>
      </c>
      <c r="L10" s="234">
        <v>6</v>
      </c>
      <c r="M10" s="234">
        <v>6</v>
      </c>
      <c r="N10" s="234">
        <v>5</v>
      </c>
      <c r="O10" s="234">
        <v>4</v>
      </c>
      <c r="P10" s="234">
        <v>8</v>
      </c>
      <c r="Q10" s="234">
        <v>3</v>
      </c>
      <c r="R10" s="234">
        <v>21</v>
      </c>
      <c r="S10" s="234">
        <v>48</v>
      </c>
      <c r="T10" s="233">
        <v>7</v>
      </c>
      <c r="U10" s="234">
        <v>4</v>
      </c>
      <c r="V10" s="234">
        <v>23</v>
      </c>
      <c r="W10" s="234">
        <v>9</v>
      </c>
      <c r="X10" s="234">
        <v>0</v>
      </c>
      <c r="Y10" s="234">
        <v>4</v>
      </c>
      <c r="Z10" s="233">
        <v>6</v>
      </c>
      <c r="AA10" s="234">
        <v>10</v>
      </c>
      <c r="AB10" s="234">
        <v>3</v>
      </c>
      <c r="AC10" s="234">
        <v>5</v>
      </c>
      <c r="AD10" s="234">
        <v>6</v>
      </c>
      <c r="AE10" s="234">
        <v>57</v>
      </c>
      <c r="AF10" s="234">
        <v>4</v>
      </c>
      <c r="AG10" s="234">
        <v>5</v>
      </c>
      <c r="AH10" s="234">
        <v>8</v>
      </c>
      <c r="AI10" s="233">
        <v>1667</v>
      </c>
    </row>
    <row r="11" spans="2:35" x14ac:dyDescent="0.7">
      <c r="B11" s="430"/>
      <c r="C11" s="235" t="s">
        <v>40</v>
      </c>
      <c r="D11" s="233">
        <v>148</v>
      </c>
      <c r="E11" s="234">
        <v>39</v>
      </c>
      <c r="F11" s="234">
        <v>3</v>
      </c>
      <c r="G11" s="234">
        <v>3</v>
      </c>
      <c r="H11" s="234">
        <v>3781</v>
      </c>
      <c r="I11" s="234">
        <v>11</v>
      </c>
      <c r="J11" s="234">
        <v>23</v>
      </c>
      <c r="K11" s="233">
        <v>3</v>
      </c>
      <c r="L11" s="234">
        <v>13</v>
      </c>
      <c r="M11" s="234">
        <v>33</v>
      </c>
      <c r="N11" s="234">
        <v>9</v>
      </c>
      <c r="O11" s="234">
        <v>12</v>
      </c>
      <c r="P11" s="234">
        <v>349</v>
      </c>
      <c r="Q11" s="234">
        <v>12</v>
      </c>
      <c r="R11" s="234">
        <v>24</v>
      </c>
      <c r="S11" s="234">
        <v>15</v>
      </c>
      <c r="T11" s="233">
        <v>8</v>
      </c>
      <c r="U11" s="234">
        <v>5</v>
      </c>
      <c r="V11" s="234">
        <v>6</v>
      </c>
      <c r="W11" s="234">
        <v>25</v>
      </c>
      <c r="X11" s="234">
        <v>4</v>
      </c>
      <c r="Y11" s="234">
        <v>11</v>
      </c>
      <c r="Z11" s="233">
        <v>9</v>
      </c>
      <c r="AA11" s="234">
        <v>199</v>
      </c>
      <c r="AB11" s="234">
        <v>3</v>
      </c>
      <c r="AC11" s="234">
        <v>13</v>
      </c>
      <c r="AD11" s="234">
        <v>16</v>
      </c>
      <c r="AE11" s="234">
        <v>32</v>
      </c>
      <c r="AF11" s="234">
        <v>8</v>
      </c>
      <c r="AG11" s="234">
        <v>3</v>
      </c>
      <c r="AH11" s="234">
        <v>38</v>
      </c>
      <c r="AI11" s="233">
        <v>4858</v>
      </c>
    </row>
    <row r="12" spans="2:35" x14ac:dyDescent="0.7">
      <c r="B12" s="430"/>
      <c r="C12" s="235" t="s">
        <v>41</v>
      </c>
      <c r="D12" s="233">
        <v>2</v>
      </c>
      <c r="E12" s="234">
        <v>7</v>
      </c>
      <c r="F12" s="234">
        <v>3</v>
      </c>
      <c r="G12" s="234">
        <v>8</v>
      </c>
      <c r="H12" s="234">
        <v>17</v>
      </c>
      <c r="I12" s="234">
        <v>1318</v>
      </c>
      <c r="J12" s="234">
        <v>20</v>
      </c>
      <c r="K12" s="233">
        <v>2</v>
      </c>
      <c r="L12" s="234">
        <v>0</v>
      </c>
      <c r="M12" s="234">
        <v>7</v>
      </c>
      <c r="N12" s="234">
        <v>3</v>
      </c>
      <c r="O12" s="234">
        <v>31</v>
      </c>
      <c r="P12" s="234">
        <v>15</v>
      </c>
      <c r="Q12" s="234">
        <v>9</v>
      </c>
      <c r="R12" s="234">
        <v>4</v>
      </c>
      <c r="S12" s="234">
        <v>3</v>
      </c>
      <c r="T12" s="233">
        <v>4</v>
      </c>
      <c r="U12" s="234">
        <v>0</v>
      </c>
      <c r="V12" s="234">
        <v>1</v>
      </c>
      <c r="W12" s="234">
        <v>31</v>
      </c>
      <c r="X12" s="234">
        <v>0</v>
      </c>
      <c r="Y12" s="234">
        <v>5</v>
      </c>
      <c r="Z12" s="233">
        <v>1</v>
      </c>
      <c r="AA12" s="234">
        <v>6</v>
      </c>
      <c r="AB12" s="234">
        <v>0</v>
      </c>
      <c r="AC12" s="234">
        <v>4</v>
      </c>
      <c r="AD12" s="234">
        <v>3</v>
      </c>
      <c r="AE12" s="234">
        <v>2</v>
      </c>
      <c r="AF12" s="234">
        <v>5</v>
      </c>
      <c r="AG12" s="234">
        <v>0</v>
      </c>
      <c r="AH12" s="234">
        <v>11</v>
      </c>
      <c r="AI12" s="233">
        <v>1522</v>
      </c>
    </row>
    <row r="13" spans="2:35" x14ac:dyDescent="0.7">
      <c r="B13" s="430"/>
      <c r="C13" s="235" t="s">
        <v>42</v>
      </c>
      <c r="D13" s="233">
        <v>3</v>
      </c>
      <c r="E13" s="234">
        <v>8</v>
      </c>
      <c r="F13" s="234">
        <v>22</v>
      </c>
      <c r="G13" s="234">
        <v>8</v>
      </c>
      <c r="H13" s="234">
        <v>30</v>
      </c>
      <c r="I13" s="234">
        <v>44</v>
      </c>
      <c r="J13" s="234">
        <v>1852</v>
      </c>
      <c r="K13" s="233">
        <v>2</v>
      </c>
      <c r="L13" s="234">
        <v>6</v>
      </c>
      <c r="M13" s="234">
        <v>6</v>
      </c>
      <c r="N13" s="234">
        <v>4</v>
      </c>
      <c r="O13" s="234">
        <v>3</v>
      </c>
      <c r="P13" s="234">
        <v>11</v>
      </c>
      <c r="Q13" s="234">
        <v>3</v>
      </c>
      <c r="R13" s="234">
        <v>9</v>
      </c>
      <c r="S13" s="234">
        <v>13</v>
      </c>
      <c r="T13" s="233">
        <v>1</v>
      </c>
      <c r="U13" s="234">
        <v>6</v>
      </c>
      <c r="V13" s="234">
        <v>2</v>
      </c>
      <c r="W13" s="234">
        <v>24</v>
      </c>
      <c r="X13" s="234">
        <v>4</v>
      </c>
      <c r="Y13" s="234">
        <v>7</v>
      </c>
      <c r="Z13" s="233">
        <v>1</v>
      </c>
      <c r="AA13" s="234">
        <v>20</v>
      </c>
      <c r="AB13" s="234">
        <v>1</v>
      </c>
      <c r="AC13" s="234">
        <v>5</v>
      </c>
      <c r="AD13" s="234">
        <v>7</v>
      </c>
      <c r="AE13" s="234">
        <v>48</v>
      </c>
      <c r="AF13" s="234">
        <v>5</v>
      </c>
      <c r="AG13" s="234">
        <v>3</v>
      </c>
      <c r="AH13" s="234">
        <v>8</v>
      </c>
      <c r="AI13" s="233">
        <v>2166</v>
      </c>
    </row>
    <row r="14" spans="2:35" x14ac:dyDescent="0.7">
      <c r="B14" s="430"/>
      <c r="C14" s="235" t="s">
        <v>43</v>
      </c>
      <c r="D14" s="233">
        <v>3</v>
      </c>
      <c r="E14" s="234">
        <v>9</v>
      </c>
      <c r="F14" s="234">
        <v>0</v>
      </c>
      <c r="G14" s="234">
        <v>1</v>
      </c>
      <c r="H14" s="234">
        <v>8</v>
      </c>
      <c r="I14" s="234">
        <v>2</v>
      </c>
      <c r="J14" s="234">
        <v>0</v>
      </c>
      <c r="K14" s="233">
        <v>790</v>
      </c>
      <c r="L14" s="234">
        <v>62</v>
      </c>
      <c r="M14" s="234">
        <v>4</v>
      </c>
      <c r="N14" s="234">
        <v>2</v>
      </c>
      <c r="O14" s="234">
        <v>3</v>
      </c>
      <c r="P14" s="234">
        <v>8</v>
      </c>
      <c r="Q14" s="234">
        <v>3</v>
      </c>
      <c r="R14" s="234">
        <v>6</v>
      </c>
      <c r="S14" s="234">
        <v>5</v>
      </c>
      <c r="T14" s="233">
        <v>0</v>
      </c>
      <c r="U14" s="234">
        <v>1</v>
      </c>
      <c r="V14" s="234">
        <v>2</v>
      </c>
      <c r="W14" s="234">
        <v>1</v>
      </c>
      <c r="X14" s="234">
        <v>5</v>
      </c>
      <c r="Y14" s="234">
        <v>3</v>
      </c>
      <c r="Z14" s="233">
        <v>16</v>
      </c>
      <c r="AA14" s="234">
        <v>5</v>
      </c>
      <c r="AB14" s="234">
        <v>12</v>
      </c>
      <c r="AC14" s="234">
        <v>1</v>
      </c>
      <c r="AD14" s="234">
        <v>6</v>
      </c>
      <c r="AE14" s="234">
        <v>0</v>
      </c>
      <c r="AF14" s="234">
        <v>2</v>
      </c>
      <c r="AG14" s="234">
        <v>2</v>
      </c>
      <c r="AH14" s="234">
        <v>0</v>
      </c>
      <c r="AI14" s="233">
        <v>962</v>
      </c>
    </row>
    <row r="15" spans="2:35" x14ac:dyDescent="0.7">
      <c r="B15" s="430"/>
      <c r="C15" s="235" t="s">
        <v>44</v>
      </c>
      <c r="D15" s="233">
        <v>1</v>
      </c>
      <c r="E15" s="234">
        <v>8</v>
      </c>
      <c r="F15" s="234">
        <v>1</v>
      </c>
      <c r="G15" s="234">
        <v>7</v>
      </c>
      <c r="H15" s="234">
        <v>25</v>
      </c>
      <c r="I15" s="234">
        <v>3</v>
      </c>
      <c r="J15" s="234">
        <v>2</v>
      </c>
      <c r="K15" s="233">
        <v>35</v>
      </c>
      <c r="L15" s="234">
        <v>1043</v>
      </c>
      <c r="M15" s="234">
        <v>11</v>
      </c>
      <c r="N15" s="234">
        <v>6</v>
      </c>
      <c r="O15" s="234">
        <v>5</v>
      </c>
      <c r="P15" s="234">
        <v>18</v>
      </c>
      <c r="Q15" s="234">
        <v>4</v>
      </c>
      <c r="R15" s="234">
        <v>8</v>
      </c>
      <c r="S15" s="234">
        <v>4</v>
      </c>
      <c r="T15" s="233">
        <v>6</v>
      </c>
      <c r="U15" s="234">
        <v>1</v>
      </c>
      <c r="V15" s="234">
        <v>1</v>
      </c>
      <c r="W15" s="234">
        <v>4</v>
      </c>
      <c r="X15" s="234">
        <v>29</v>
      </c>
      <c r="Y15" s="234">
        <v>8</v>
      </c>
      <c r="Z15" s="233">
        <v>35</v>
      </c>
      <c r="AA15" s="234">
        <v>18</v>
      </c>
      <c r="AB15" s="234">
        <v>31</v>
      </c>
      <c r="AC15" s="234">
        <v>6</v>
      </c>
      <c r="AD15" s="234">
        <v>16</v>
      </c>
      <c r="AE15" s="234">
        <v>3</v>
      </c>
      <c r="AF15" s="234">
        <v>6</v>
      </c>
      <c r="AG15" s="234">
        <v>1</v>
      </c>
      <c r="AH15" s="234">
        <v>2</v>
      </c>
      <c r="AI15" s="233">
        <v>1348</v>
      </c>
    </row>
    <row r="16" spans="2:35" x14ac:dyDescent="0.7">
      <c r="B16" s="430"/>
      <c r="C16" s="235" t="s">
        <v>45</v>
      </c>
      <c r="D16" s="233">
        <v>7</v>
      </c>
      <c r="E16" s="234">
        <v>18</v>
      </c>
      <c r="F16" s="234">
        <v>6</v>
      </c>
      <c r="G16" s="234">
        <v>11</v>
      </c>
      <c r="H16" s="234">
        <v>60</v>
      </c>
      <c r="I16" s="234">
        <v>2</v>
      </c>
      <c r="J16" s="234">
        <v>5</v>
      </c>
      <c r="K16" s="233">
        <v>2</v>
      </c>
      <c r="L16" s="234">
        <v>9</v>
      </c>
      <c r="M16" s="234">
        <v>1372</v>
      </c>
      <c r="N16" s="234">
        <v>5</v>
      </c>
      <c r="O16" s="234">
        <v>7</v>
      </c>
      <c r="P16" s="234">
        <v>34</v>
      </c>
      <c r="Q16" s="234">
        <v>2</v>
      </c>
      <c r="R16" s="234">
        <v>90</v>
      </c>
      <c r="S16" s="234">
        <v>5</v>
      </c>
      <c r="T16" s="233">
        <v>2</v>
      </c>
      <c r="U16" s="234">
        <v>9</v>
      </c>
      <c r="V16" s="234">
        <v>5</v>
      </c>
      <c r="W16" s="234">
        <v>1</v>
      </c>
      <c r="X16" s="234">
        <v>11</v>
      </c>
      <c r="Y16" s="234">
        <v>10</v>
      </c>
      <c r="Z16" s="233">
        <v>14</v>
      </c>
      <c r="AA16" s="234">
        <v>45</v>
      </c>
      <c r="AB16" s="234">
        <v>4</v>
      </c>
      <c r="AC16" s="234">
        <v>5</v>
      </c>
      <c r="AD16" s="234">
        <v>52</v>
      </c>
      <c r="AE16" s="234">
        <v>8</v>
      </c>
      <c r="AF16" s="234">
        <v>8</v>
      </c>
      <c r="AG16" s="234">
        <v>5</v>
      </c>
      <c r="AH16" s="234">
        <v>13</v>
      </c>
      <c r="AI16" s="233">
        <v>1827</v>
      </c>
    </row>
    <row r="17" spans="2:35" x14ac:dyDescent="0.7">
      <c r="B17" s="430"/>
      <c r="C17" s="235" t="s">
        <v>46</v>
      </c>
      <c r="D17" s="233">
        <v>3</v>
      </c>
      <c r="E17" s="234">
        <v>6</v>
      </c>
      <c r="F17" s="234">
        <v>3</v>
      </c>
      <c r="G17" s="234">
        <v>0</v>
      </c>
      <c r="H17" s="234">
        <v>21</v>
      </c>
      <c r="I17" s="234">
        <v>1</v>
      </c>
      <c r="J17" s="234">
        <v>3</v>
      </c>
      <c r="K17" s="233">
        <v>1</v>
      </c>
      <c r="L17" s="234">
        <v>8</v>
      </c>
      <c r="M17" s="234">
        <v>11</v>
      </c>
      <c r="N17" s="234">
        <v>1249</v>
      </c>
      <c r="O17" s="234">
        <v>3</v>
      </c>
      <c r="P17" s="234">
        <v>8</v>
      </c>
      <c r="Q17" s="234">
        <v>8</v>
      </c>
      <c r="R17" s="234">
        <v>15</v>
      </c>
      <c r="S17" s="234">
        <v>7</v>
      </c>
      <c r="T17" s="233">
        <v>2</v>
      </c>
      <c r="U17" s="234">
        <v>18</v>
      </c>
      <c r="V17" s="234">
        <v>1</v>
      </c>
      <c r="W17" s="234">
        <v>1</v>
      </c>
      <c r="X17" s="234">
        <v>23</v>
      </c>
      <c r="Y17" s="234">
        <v>39</v>
      </c>
      <c r="Z17" s="233">
        <v>12</v>
      </c>
      <c r="AA17" s="234">
        <v>8</v>
      </c>
      <c r="AB17" s="234">
        <v>6</v>
      </c>
      <c r="AC17" s="234">
        <v>10</v>
      </c>
      <c r="AD17" s="234">
        <v>34</v>
      </c>
      <c r="AE17" s="234">
        <v>0</v>
      </c>
      <c r="AF17" s="234">
        <v>7</v>
      </c>
      <c r="AG17" s="234">
        <v>55</v>
      </c>
      <c r="AH17" s="234">
        <v>4</v>
      </c>
      <c r="AI17" s="233">
        <v>1567</v>
      </c>
    </row>
    <row r="18" spans="2:35" x14ac:dyDescent="0.7">
      <c r="B18" s="430"/>
      <c r="C18" s="235" t="s">
        <v>47</v>
      </c>
      <c r="D18" s="233">
        <v>1</v>
      </c>
      <c r="E18" s="234">
        <v>5</v>
      </c>
      <c r="F18" s="234">
        <v>1</v>
      </c>
      <c r="G18" s="234">
        <v>6</v>
      </c>
      <c r="H18" s="234">
        <v>20</v>
      </c>
      <c r="I18" s="234">
        <v>21</v>
      </c>
      <c r="J18" s="234">
        <v>5</v>
      </c>
      <c r="K18" s="233">
        <v>1</v>
      </c>
      <c r="L18" s="234">
        <v>1</v>
      </c>
      <c r="M18" s="234">
        <v>6</v>
      </c>
      <c r="N18" s="234">
        <v>1</v>
      </c>
      <c r="O18" s="234">
        <v>926</v>
      </c>
      <c r="P18" s="234">
        <v>15</v>
      </c>
      <c r="Q18" s="234">
        <v>18</v>
      </c>
      <c r="R18" s="234">
        <v>4</v>
      </c>
      <c r="S18" s="234">
        <v>3</v>
      </c>
      <c r="T18" s="233">
        <v>24</v>
      </c>
      <c r="U18" s="234">
        <v>3</v>
      </c>
      <c r="V18" s="234">
        <v>0</v>
      </c>
      <c r="W18" s="234">
        <v>18</v>
      </c>
      <c r="X18" s="234">
        <v>3</v>
      </c>
      <c r="Y18" s="234">
        <v>3</v>
      </c>
      <c r="Z18" s="233">
        <v>1</v>
      </c>
      <c r="AA18" s="234">
        <v>10</v>
      </c>
      <c r="AB18" s="234">
        <v>2</v>
      </c>
      <c r="AC18" s="234">
        <v>1</v>
      </c>
      <c r="AD18" s="234">
        <v>3</v>
      </c>
      <c r="AE18" s="234">
        <v>0</v>
      </c>
      <c r="AF18" s="234">
        <v>0</v>
      </c>
      <c r="AG18" s="234">
        <v>1</v>
      </c>
      <c r="AH18" s="234">
        <v>19</v>
      </c>
      <c r="AI18" s="233">
        <v>1122</v>
      </c>
    </row>
    <row r="19" spans="2:35" ht="14.5" customHeight="1" x14ac:dyDescent="0.7">
      <c r="B19" s="430"/>
      <c r="C19" s="235" t="s">
        <v>48</v>
      </c>
      <c r="D19" s="233">
        <v>41</v>
      </c>
      <c r="E19" s="234">
        <v>37</v>
      </c>
      <c r="F19" s="234">
        <v>5</v>
      </c>
      <c r="G19" s="234">
        <v>2</v>
      </c>
      <c r="H19" s="234">
        <v>325</v>
      </c>
      <c r="I19" s="234">
        <v>5</v>
      </c>
      <c r="J19" s="234">
        <v>8</v>
      </c>
      <c r="K19" s="233">
        <v>0</v>
      </c>
      <c r="L19" s="234">
        <v>11</v>
      </c>
      <c r="M19" s="234">
        <v>13</v>
      </c>
      <c r="N19" s="234">
        <v>5</v>
      </c>
      <c r="O19" s="234">
        <v>7</v>
      </c>
      <c r="P19" s="234">
        <v>1346</v>
      </c>
      <c r="Q19" s="234">
        <v>2</v>
      </c>
      <c r="R19" s="234">
        <v>9</v>
      </c>
      <c r="S19" s="234">
        <v>9</v>
      </c>
      <c r="T19" s="233">
        <v>3</v>
      </c>
      <c r="U19" s="234">
        <v>2</v>
      </c>
      <c r="V19" s="234">
        <v>0</v>
      </c>
      <c r="W19" s="234">
        <v>10</v>
      </c>
      <c r="X19" s="234">
        <v>7</v>
      </c>
      <c r="Y19" s="234">
        <v>3</v>
      </c>
      <c r="Z19" s="233">
        <v>5</v>
      </c>
      <c r="AA19" s="234">
        <v>129</v>
      </c>
      <c r="AB19" s="234">
        <v>0</v>
      </c>
      <c r="AC19" s="234">
        <v>5</v>
      </c>
      <c r="AD19" s="234">
        <v>7</v>
      </c>
      <c r="AE19" s="234">
        <v>7</v>
      </c>
      <c r="AF19" s="234">
        <v>7</v>
      </c>
      <c r="AG19" s="234">
        <v>5</v>
      </c>
      <c r="AH19" s="234">
        <v>38</v>
      </c>
      <c r="AI19" s="233">
        <v>2053</v>
      </c>
    </row>
    <row r="20" spans="2:35" x14ac:dyDescent="0.7">
      <c r="B20" s="430"/>
      <c r="C20" s="235" t="s">
        <v>49</v>
      </c>
      <c r="D20" s="233">
        <v>1</v>
      </c>
      <c r="E20" s="234">
        <v>5</v>
      </c>
      <c r="F20" s="234">
        <v>1</v>
      </c>
      <c r="G20" s="234">
        <v>3</v>
      </c>
      <c r="H20" s="234">
        <v>14</v>
      </c>
      <c r="I20" s="234">
        <v>6</v>
      </c>
      <c r="J20" s="234">
        <v>4</v>
      </c>
      <c r="K20" s="233">
        <v>0</v>
      </c>
      <c r="L20" s="234">
        <v>4</v>
      </c>
      <c r="M20" s="234">
        <v>3</v>
      </c>
      <c r="N20" s="234">
        <v>0</v>
      </c>
      <c r="O20" s="234">
        <v>25</v>
      </c>
      <c r="P20" s="234">
        <v>10</v>
      </c>
      <c r="Q20" s="234">
        <v>1014</v>
      </c>
      <c r="R20" s="234">
        <v>2</v>
      </c>
      <c r="S20" s="234">
        <v>1</v>
      </c>
      <c r="T20" s="233">
        <v>31</v>
      </c>
      <c r="U20" s="234">
        <v>0</v>
      </c>
      <c r="V20" s="234">
        <v>1</v>
      </c>
      <c r="W20" s="234">
        <v>3</v>
      </c>
      <c r="X20" s="234">
        <v>1</v>
      </c>
      <c r="Y20" s="234">
        <v>0</v>
      </c>
      <c r="Z20" s="233">
        <v>1</v>
      </c>
      <c r="AA20" s="234">
        <v>8</v>
      </c>
      <c r="AB20" s="234">
        <v>0</v>
      </c>
      <c r="AC20" s="234">
        <v>3</v>
      </c>
      <c r="AD20" s="234">
        <v>2</v>
      </c>
      <c r="AE20" s="234">
        <v>1</v>
      </c>
      <c r="AF20" s="234">
        <v>0</v>
      </c>
      <c r="AG20" s="234">
        <v>2</v>
      </c>
      <c r="AH20" s="234">
        <v>13</v>
      </c>
      <c r="AI20" s="233">
        <v>1159</v>
      </c>
    </row>
    <row r="21" spans="2:35" x14ac:dyDescent="0.7">
      <c r="B21" s="430"/>
      <c r="C21" s="235" t="s">
        <v>50</v>
      </c>
      <c r="D21" s="233">
        <v>13</v>
      </c>
      <c r="E21" s="234">
        <v>11</v>
      </c>
      <c r="F21" s="234">
        <v>0</v>
      </c>
      <c r="G21" s="234">
        <v>17</v>
      </c>
      <c r="H21" s="234">
        <v>36</v>
      </c>
      <c r="I21" s="234">
        <v>2</v>
      </c>
      <c r="J21" s="234">
        <v>4</v>
      </c>
      <c r="K21" s="233">
        <v>3</v>
      </c>
      <c r="L21" s="234">
        <v>14</v>
      </c>
      <c r="M21" s="234">
        <v>62</v>
      </c>
      <c r="N21" s="234">
        <v>13</v>
      </c>
      <c r="O21" s="234">
        <v>2</v>
      </c>
      <c r="P21" s="234">
        <v>19</v>
      </c>
      <c r="Q21" s="234">
        <v>3</v>
      </c>
      <c r="R21" s="234">
        <v>1623</v>
      </c>
      <c r="S21" s="234">
        <v>11</v>
      </c>
      <c r="T21" s="233">
        <v>2</v>
      </c>
      <c r="U21" s="234">
        <v>35</v>
      </c>
      <c r="V21" s="234">
        <v>1</v>
      </c>
      <c r="W21" s="234">
        <v>2</v>
      </c>
      <c r="X21" s="234">
        <v>6</v>
      </c>
      <c r="Y21" s="234">
        <v>4</v>
      </c>
      <c r="Z21" s="233">
        <v>11</v>
      </c>
      <c r="AA21" s="234">
        <v>19</v>
      </c>
      <c r="AB21" s="234">
        <v>6</v>
      </c>
      <c r="AC21" s="234">
        <v>4</v>
      </c>
      <c r="AD21" s="234">
        <v>59</v>
      </c>
      <c r="AE21" s="234">
        <v>8</v>
      </c>
      <c r="AF21" s="234">
        <v>7</v>
      </c>
      <c r="AG21" s="234">
        <v>5</v>
      </c>
      <c r="AH21" s="234">
        <v>5</v>
      </c>
      <c r="AI21" s="233">
        <v>2007</v>
      </c>
    </row>
    <row r="22" spans="2:35" x14ac:dyDescent="0.7">
      <c r="B22" s="430"/>
      <c r="C22" s="235" t="s">
        <v>51</v>
      </c>
      <c r="D22" s="233">
        <v>23</v>
      </c>
      <c r="E22" s="234">
        <v>7</v>
      </c>
      <c r="F22" s="234">
        <v>47</v>
      </c>
      <c r="G22" s="234">
        <v>51</v>
      </c>
      <c r="H22" s="234">
        <v>29</v>
      </c>
      <c r="I22" s="234">
        <v>5</v>
      </c>
      <c r="J22" s="234">
        <v>8</v>
      </c>
      <c r="K22" s="233">
        <v>4</v>
      </c>
      <c r="L22" s="234">
        <v>6</v>
      </c>
      <c r="M22" s="234">
        <v>9</v>
      </c>
      <c r="N22" s="234">
        <v>5</v>
      </c>
      <c r="O22" s="234">
        <v>4</v>
      </c>
      <c r="P22" s="234">
        <v>20</v>
      </c>
      <c r="Q22" s="234">
        <v>1</v>
      </c>
      <c r="R22" s="234">
        <v>6</v>
      </c>
      <c r="S22" s="234">
        <v>1625</v>
      </c>
      <c r="T22" s="233">
        <v>5</v>
      </c>
      <c r="U22" s="234">
        <v>6</v>
      </c>
      <c r="V22" s="234">
        <v>44</v>
      </c>
      <c r="W22" s="234">
        <v>6</v>
      </c>
      <c r="X22" s="234">
        <v>5</v>
      </c>
      <c r="Y22" s="234">
        <v>2</v>
      </c>
      <c r="Z22" s="233">
        <v>2</v>
      </c>
      <c r="AA22" s="234">
        <v>25</v>
      </c>
      <c r="AB22" s="234">
        <v>2</v>
      </c>
      <c r="AC22" s="234">
        <v>32</v>
      </c>
      <c r="AD22" s="234">
        <v>6</v>
      </c>
      <c r="AE22" s="234">
        <v>12</v>
      </c>
      <c r="AF22" s="234">
        <v>6</v>
      </c>
      <c r="AG22" s="234">
        <v>12</v>
      </c>
      <c r="AH22" s="234">
        <v>7</v>
      </c>
      <c r="AI22" s="233">
        <v>2022</v>
      </c>
    </row>
    <row r="23" spans="2:35" x14ac:dyDescent="0.7">
      <c r="B23" s="430"/>
      <c r="C23" s="235" t="s">
        <v>52</v>
      </c>
      <c r="D23" s="233">
        <v>3</v>
      </c>
      <c r="E23" s="234">
        <v>16</v>
      </c>
      <c r="F23" s="234">
        <v>1</v>
      </c>
      <c r="G23" s="234">
        <v>2</v>
      </c>
      <c r="H23" s="234">
        <v>12</v>
      </c>
      <c r="I23" s="234">
        <v>4</v>
      </c>
      <c r="J23" s="234">
        <v>1</v>
      </c>
      <c r="K23" s="233">
        <v>3</v>
      </c>
      <c r="L23" s="234">
        <v>2</v>
      </c>
      <c r="M23" s="234">
        <v>3</v>
      </c>
      <c r="N23" s="234">
        <v>6</v>
      </c>
      <c r="O23" s="234">
        <v>18</v>
      </c>
      <c r="P23" s="234">
        <v>5</v>
      </c>
      <c r="Q23" s="234">
        <v>24</v>
      </c>
      <c r="R23" s="234">
        <v>1</v>
      </c>
      <c r="S23" s="234">
        <v>4</v>
      </c>
      <c r="T23" s="233">
        <v>810</v>
      </c>
      <c r="U23" s="234">
        <v>2</v>
      </c>
      <c r="V23" s="234">
        <v>1</v>
      </c>
      <c r="W23" s="234">
        <v>6</v>
      </c>
      <c r="X23" s="234">
        <v>0</v>
      </c>
      <c r="Y23" s="234">
        <v>1</v>
      </c>
      <c r="Z23" s="233">
        <v>1</v>
      </c>
      <c r="AA23" s="234">
        <v>1</v>
      </c>
      <c r="AB23" s="234">
        <v>1</v>
      </c>
      <c r="AC23" s="234">
        <v>2</v>
      </c>
      <c r="AD23" s="234">
        <v>5</v>
      </c>
      <c r="AE23" s="234">
        <v>2</v>
      </c>
      <c r="AF23" s="234">
        <v>0</v>
      </c>
      <c r="AG23" s="234">
        <v>1</v>
      </c>
      <c r="AH23" s="234">
        <v>13</v>
      </c>
      <c r="AI23" s="233">
        <v>951</v>
      </c>
    </row>
    <row r="24" spans="2:35" x14ac:dyDescent="0.7">
      <c r="B24" s="430"/>
      <c r="C24" s="235" t="s">
        <v>53</v>
      </c>
      <c r="D24" s="233">
        <v>0</v>
      </c>
      <c r="E24" s="234">
        <v>4</v>
      </c>
      <c r="F24" s="234">
        <v>2</v>
      </c>
      <c r="G24" s="234">
        <v>7</v>
      </c>
      <c r="H24" s="234">
        <v>14</v>
      </c>
      <c r="I24" s="234">
        <v>2</v>
      </c>
      <c r="J24" s="234">
        <v>4</v>
      </c>
      <c r="K24" s="233">
        <v>2</v>
      </c>
      <c r="L24" s="234">
        <v>4</v>
      </c>
      <c r="M24" s="234">
        <v>4</v>
      </c>
      <c r="N24" s="234">
        <v>23</v>
      </c>
      <c r="O24" s="234">
        <v>4</v>
      </c>
      <c r="P24" s="234">
        <v>4</v>
      </c>
      <c r="Q24" s="234">
        <v>1</v>
      </c>
      <c r="R24" s="234">
        <v>40</v>
      </c>
      <c r="S24" s="234">
        <v>5</v>
      </c>
      <c r="T24" s="233">
        <v>2</v>
      </c>
      <c r="U24" s="234">
        <v>1185</v>
      </c>
      <c r="V24" s="234">
        <v>19</v>
      </c>
      <c r="W24" s="234">
        <v>2</v>
      </c>
      <c r="X24" s="234">
        <v>1</v>
      </c>
      <c r="Y24" s="234">
        <v>5</v>
      </c>
      <c r="Z24" s="233">
        <v>2</v>
      </c>
      <c r="AA24" s="234">
        <v>3</v>
      </c>
      <c r="AB24" s="234">
        <v>2</v>
      </c>
      <c r="AC24" s="234">
        <v>9</v>
      </c>
      <c r="AD24" s="234">
        <v>5</v>
      </c>
      <c r="AE24" s="234">
        <v>3</v>
      </c>
      <c r="AF24" s="234">
        <v>3</v>
      </c>
      <c r="AG24" s="234">
        <v>28</v>
      </c>
      <c r="AH24" s="234">
        <v>3</v>
      </c>
      <c r="AI24" s="233">
        <v>1392</v>
      </c>
    </row>
    <row r="25" spans="2:35" x14ac:dyDescent="0.7">
      <c r="B25" s="430"/>
      <c r="C25" s="235" t="s">
        <v>54</v>
      </c>
      <c r="D25" s="233">
        <v>1</v>
      </c>
      <c r="E25" s="234">
        <v>1</v>
      </c>
      <c r="F25" s="234">
        <v>2</v>
      </c>
      <c r="G25" s="234">
        <v>25</v>
      </c>
      <c r="H25" s="234">
        <v>11</v>
      </c>
      <c r="I25" s="234">
        <v>1</v>
      </c>
      <c r="J25" s="234">
        <v>3</v>
      </c>
      <c r="K25" s="233">
        <v>1</v>
      </c>
      <c r="L25" s="234">
        <v>5</v>
      </c>
      <c r="M25" s="234">
        <v>2</v>
      </c>
      <c r="N25" s="234">
        <v>1</v>
      </c>
      <c r="O25" s="234">
        <v>1</v>
      </c>
      <c r="P25" s="234">
        <v>4</v>
      </c>
      <c r="Q25" s="234">
        <v>3</v>
      </c>
      <c r="R25" s="234">
        <v>7</v>
      </c>
      <c r="S25" s="234">
        <v>46</v>
      </c>
      <c r="T25" s="233">
        <v>1</v>
      </c>
      <c r="U25" s="234">
        <v>18</v>
      </c>
      <c r="V25" s="234">
        <v>892</v>
      </c>
      <c r="W25" s="234">
        <v>5</v>
      </c>
      <c r="X25" s="234">
        <v>1</v>
      </c>
      <c r="Y25" s="234">
        <v>4</v>
      </c>
      <c r="Z25" s="233">
        <v>0</v>
      </c>
      <c r="AA25" s="234">
        <v>2</v>
      </c>
      <c r="AB25" s="234">
        <v>0</v>
      </c>
      <c r="AC25" s="234">
        <v>42</v>
      </c>
      <c r="AD25" s="234">
        <v>1</v>
      </c>
      <c r="AE25" s="234">
        <v>5</v>
      </c>
      <c r="AF25" s="234">
        <v>2</v>
      </c>
      <c r="AG25" s="234">
        <v>13</v>
      </c>
      <c r="AH25" s="234">
        <v>1</v>
      </c>
      <c r="AI25" s="233">
        <v>1101</v>
      </c>
    </row>
    <row r="26" spans="2:35" x14ac:dyDescent="0.7">
      <c r="B26" s="430"/>
      <c r="C26" s="235" t="s">
        <v>55</v>
      </c>
      <c r="D26" s="233">
        <v>1</v>
      </c>
      <c r="E26" s="234">
        <v>7</v>
      </c>
      <c r="F26" s="234">
        <v>5</v>
      </c>
      <c r="G26" s="234">
        <v>3</v>
      </c>
      <c r="H26" s="234">
        <v>24</v>
      </c>
      <c r="I26" s="234">
        <v>37</v>
      </c>
      <c r="J26" s="234">
        <v>14</v>
      </c>
      <c r="K26" s="233">
        <v>1</v>
      </c>
      <c r="L26" s="234">
        <v>1</v>
      </c>
      <c r="M26" s="234">
        <v>2</v>
      </c>
      <c r="N26" s="234">
        <v>2</v>
      </c>
      <c r="O26" s="234">
        <v>14</v>
      </c>
      <c r="P26" s="234">
        <v>14</v>
      </c>
      <c r="Q26" s="234">
        <v>9</v>
      </c>
      <c r="R26" s="234">
        <v>3</v>
      </c>
      <c r="S26" s="234">
        <v>0</v>
      </c>
      <c r="T26" s="233">
        <v>3</v>
      </c>
      <c r="U26" s="234">
        <v>1</v>
      </c>
      <c r="V26" s="234">
        <v>1</v>
      </c>
      <c r="W26" s="234">
        <v>1273</v>
      </c>
      <c r="X26" s="234">
        <v>1</v>
      </c>
      <c r="Y26" s="234">
        <v>2</v>
      </c>
      <c r="Z26" s="233">
        <v>2</v>
      </c>
      <c r="AA26" s="234">
        <v>10</v>
      </c>
      <c r="AB26" s="234">
        <v>0</v>
      </c>
      <c r="AC26" s="234">
        <v>2</v>
      </c>
      <c r="AD26" s="234">
        <v>4</v>
      </c>
      <c r="AE26" s="234">
        <v>4</v>
      </c>
      <c r="AF26" s="234">
        <v>1</v>
      </c>
      <c r="AG26" s="234">
        <v>2</v>
      </c>
      <c r="AH26" s="234">
        <v>7</v>
      </c>
      <c r="AI26" s="233">
        <v>1450</v>
      </c>
    </row>
    <row r="27" spans="2:35" x14ac:dyDescent="0.7">
      <c r="B27" s="430"/>
      <c r="C27" s="235" t="s">
        <v>56</v>
      </c>
      <c r="D27" s="233">
        <v>2</v>
      </c>
      <c r="E27" s="234">
        <v>6</v>
      </c>
      <c r="F27" s="234">
        <v>2</v>
      </c>
      <c r="G27" s="234">
        <v>0</v>
      </c>
      <c r="H27" s="234">
        <v>12</v>
      </c>
      <c r="I27" s="234">
        <v>4</v>
      </c>
      <c r="J27" s="234">
        <v>4</v>
      </c>
      <c r="K27" s="233">
        <v>10</v>
      </c>
      <c r="L27" s="234">
        <v>35</v>
      </c>
      <c r="M27" s="234">
        <v>9</v>
      </c>
      <c r="N27" s="234">
        <v>16</v>
      </c>
      <c r="O27" s="234">
        <v>2</v>
      </c>
      <c r="P27" s="234">
        <v>4</v>
      </c>
      <c r="Q27" s="234">
        <v>2</v>
      </c>
      <c r="R27" s="234">
        <v>7</v>
      </c>
      <c r="S27" s="234">
        <v>2</v>
      </c>
      <c r="T27" s="233">
        <v>2</v>
      </c>
      <c r="U27" s="234">
        <v>4</v>
      </c>
      <c r="V27" s="234">
        <v>1</v>
      </c>
      <c r="W27" s="234">
        <v>1</v>
      </c>
      <c r="X27" s="234">
        <v>1294</v>
      </c>
      <c r="Y27" s="234">
        <v>8</v>
      </c>
      <c r="Z27" s="233">
        <v>43</v>
      </c>
      <c r="AA27" s="234">
        <v>6</v>
      </c>
      <c r="AB27" s="234">
        <v>14</v>
      </c>
      <c r="AC27" s="234">
        <v>1</v>
      </c>
      <c r="AD27" s="234">
        <v>13</v>
      </c>
      <c r="AE27" s="234">
        <v>0</v>
      </c>
      <c r="AF27" s="234">
        <v>8</v>
      </c>
      <c r="AG27" s="234">
        <v>5</v>
      </c>
      <c r="AH27" s="234">
        <v>6</v>
      </c>
      <c r="AI27" s="233">
        <v>1523</v>
      </c>
    </row>
    <row r="28" spans="2:35" x14ac:dyDescent="0.7">
      <c r="B28" s="430"/>
      <c r="C28" s="235" t="s">
        <v>57</v>
      </c>
      <c r="D28" s="233">
        <v>1</v>
      </c>
      <c r="E28" s="234">
        <v>10</v>
      </c>
      <c r="F28" s="234">
        <v>4</v>
      </c>
      <c r="G28" s="234">
        <v>5</v>
      </c>
      <c r="H28" s="234">
        <v>24</v>
      </c>
      <c r="I28" s="234">
        <v>2</v>
      </c>
      <c r="J28" s="234">
        <v>4</v>
      </c>
      <c r="K28" s="233">
        <v>4</v>
      </c>
      <c r="L28" s="234">
        <v>12</v>
      </c>
      <c r="M28" s="234">
        <v>15</v>
      </c>
      <c r="N28" s="234">
        <v>52</v>
      </c>
      <c r="O28" s="234">
        <v>4</v>
      </c>
      <c r="P28" s="234">
        <v>10</v>
      </c>
      <c r="Q28" s="234">
        <v>3</v>
      </c>
      <c r="R28" s="234">
        <v>11</v>
      </c>
      <c r="S28" s="234">
        <v>7</v>
      </c>
      <c r="T28" s="233">
        <v>2</v>
      </c>
      <c r="U28" s="234">
        <v>9</v>
      </c>
      <c r="V28" s="234">
        <v>5</v>
      </c>
      <c r="W28" s="234">
        <v>3</v>
      </c>
      <c r="X28" s="234">
        <v>11</v>
      </c>
      <c r="Y28" s="234">
        <v>1898</v>
      </c>
      <c r="Z28" s="233">
        <v>2</v>
      </c>
      <c r="AA28" s="234">
        <v>12</v>
      </c>
      <c r="AB28" s="234">
        <v>5</v>
      </c>
      <c r="AC28" s="234">
        <v>6</v>
      </c>
      <c r="AD28" s="234">
        <v>11</v>
      </c>
      <c r="AE28" s="234">
        <v>3</v>
      </c>
      <c r="AF28" s="234">
        <v>121</v>
      </c>
      <c r="AG28" s="234">
        <v>10</v>
      </c>
      <c r="AH28" s="234">
        <v>6</v>
      </c>
      <c r="AI28" s="233">
        <v>2272</v>
      </c>
    </row>
    <row r="29" spans="2:35" x14ac:dyDescent="0.7">
      <c r="B29" s="430"/>
      <c r="C29" s="235" t="s">
        <v>58</v>
      </c>
      <c r="D29" s="233">
        <v>2</v>
      </c>
      <c r="E29" s="234">
        <v>19</v>
      </c>
      <c r="F29" s="234">
        <v>2</v>
      </c>
      <c r="G29" s="234">
        <v>0</v>
      </c>
      <c r="H29" s="234">
        <v>18</v>
      </c>
      <c r="I29" s="234">
        <v>3</v>
      </c>
      <c r="J29" s="234">
        <v>2</v>
      </c>
      <c r="K29" s="233">
        <v>18</v>
      </c>
      <c r="L29" s="234">
        <v>45</v>
      </c>
      <c r="M29" s="234">
        <v>5</v>
      </c>
      <c r="N29" s="234">
        <v>1</v>
      </c>
      <c r="O29" s="234">
        <v>4</v>
      </c>
      <c r="P29" s="234">
        <v>9</v>
      </c>
      <c r="Q29" s="234">
        <v>1</v>
      </c>
      <c r="R29" s="234">
        <v>13</v>
      </c>
      <c r="S29" s="234">
        <v>2</v>
      </c>
      <c r="T29" s="233">
        <v>1</v>
      </c>
      <c r="U29" s="234">
        <v>3</v>
      </c>
      <c r="V29" s="234">
        <v>2</v>
      </c>
      <c r="W29" s="234">
        <v>1</v>
      </c>
      <c r="X29" s="234">
        <v>30</v>
      </c>
      <c r="Y29" s="234">
        <v>3</v>
      </c>
      <c r="Z29" s="233">
        <v>744</v>
      </c>
      <c r="AA29" s="234">
        <v>6</v>
      </c>
      <c r="AB29" s="234">
        <v>7</v>
      </c>
      <c r="AC29" s="234">
        <v>4</v>
      </c>
      <c r="AD29" s="234">
        <v>56</v>
      </c>
      <c r="AE29" s="234">
        <v>2</v>
      </c>
      <c r="AF29" s="234">
        <v>2</v>
      </c>
      <c r="AG29" s="234">
        <v>5</v>
      </c>
      <c r="AH29" s="234">
        <v>6</v>
      </c>
      <c r="AI29" s="233">
        <v>1016</v>
      </c>
    </row>
    <row r="30" spans="2:35" x14ac:dyDescent="0.7">
      <c r="B30" s="430"/>
      <c r="C30" s="235" t="s">
        <v>59</v>
      </c>
      <c r="D30" s="233">
        <v>53</v>
      </c>
      <c r="E30" s="234">
        <v>17</v>
      </c>
      <c r="F30" s="234">
        <v>4</v>
      </c>
      <c r="G30" s="234">
        <v>9</v>
      </c>
      <c r="H30" s="234">
        <v>242</v>
      </c>
      <c r="I30" s="234">
        <v>5</v>
      </c>
      <c r="J30" s="234">
        <v>5</v>
      </c>
      <c r="K30" s="233">
        <v>5</v>
      </c>
      <c r="L30" s="234">
        <v>9</v>
      </c>
      <c r="M30" s="234">
        <v>32</v>
      </c>
      <c r="N30" s="234">
        <v>7</v>
      </c>
      <c r="O30" s="234">
        <v>4</v>
      </c>
      <c r="P30" s="234">
        <v>105</v>
      </c>
      <c r="Q30" s="234">
        <v>2</v>
      </c>
      <c r="R30" s="234">
        <v>10</v>
      </c>
      <c r="S30" s="234">
        <v>8</v>
      </c>
      <c r="T30" s="233">
        <v>7</v>
      </c>
      <c r="U30" s="234">
        <v>4</v>
      </c>
      <c r="V30" s="234">
        <v>2</v>
      </c>
      <c r="W30" s="234">
        <v>3</v>
      </c>
      <c r="X30" s="234">
        <v>0</v>
      </c>
      <c r="Y30" s="234">
        <v>5</v>
      </c>
      <c r="Z30" s="233">
        <v>3</v>
      </c>
      <c r="AA30" s="234">
        <v>1555</v>
      </c>
      <c r="AB30" s="234">
        <v>0</v>
      </c>
      <c r="AC30" s="234">
        <v>9</v>
      </c>
      <c r="AD30" s="234">
        <v>6</v>
      </c>
      <c r="AE30" s="234">
        <v>9</v>
      </c>
      <c r="AF30" s="234">
        <v>7</v>
      </c>
      <c r="AG30" s="234">
        <v>0</v>
      </c>
      <c r="AH30" s="234">
        <v>6</v>
      </c>
      <c r="AI30" s="233">
        <v>2133</v>
      </c>
    </row>
    <row r="31" spans="2:35" x14ac:dyDescent="0.7">
      <c r="B31" s="430"/>
      <c r="C31" s="235" t="s">
        <v>60</v>
      </c>
      <c r="D31" s="233">
        <v>0</v>
      </c>
      <c r="E31" s="234">
        <v>3</v>
      </c>
      <c r="F31" s="234">
        <v>3</v>
      </c>
      <c r="G31" s="234">
        <v>3</v>
      </c>
      <c r="H31" s="234">
        <v>11</v>
      </c>
      <c r="I31" s="234">
        <v>1</v>
      </c>
      <c r="J31" s="234">
        <v>1</v>
      </c>
      <c r="K31" s="233">
        <v>18</v>
      </c>
      <c r="L31" s="234">
        <v>36</v>
      </c>
      <c r="M31" s="234">
        <v>6</v>
      </c>
      <c r="N31" s="234">
        <v>3</v>
      </c>
      <c r="O31" s="234">
        <v>0</v>
      </c>
      <c r="P31" s="234">
        <v>13</v>
      </c>
      <c r="Q31" s="234">
        <v>0</v>
      </c>
      <c r="R31" s="234">
        <v>4</v>
      </c>
      <c r="S31" s="234">
        <v>2</v>
      </c>
      <c r="T31" s="233">
        <v>1</v>
      </c>
      <c r="U31" s="234">
        <v>2</v>
      </c>
      <c r="V31" s="234">
        <v>0</v>
      </c>
      <c r="W31" s="234">
        <v>0</v>
      </c>
      <c r="X31" s="234">
        <v>12</v>
      </c>
      <c r="Y31" s="234">
        <v>3</v>
      </c>
      <c r="Z31" s="233">
        <v>9</v>
      </c>
      <c r="AA31" s="234">
        <v>7</v>
      </c>
      <c r="AB31" s="234">
        <v>1077</v>
      </c>
      <c r="AC31" s="234">
        <v>1</v>
      </c>
      <c r="AD31" s="234">
        <v>7</v>
      </c>
      <c r="AE31" s="234">
        <v>2</v>
      </c>
      <c r="AF31" s="234">
        <v>1</v>
      </c>
      <c r="AG31" s="234">
        <v>1</v>
      </c>
      <c r="AH31" s="234">
        <v>5</v>
      </c>
      <c r="AI31" s="233">
        <v>1232</v>
      </c>
    </row>
    <row r="32" spans="2:35" x14ac:dyDescent="0.7">
      <c r="B32" s="430"/>
      <c r="C32" s="235" t="s">
        <v>61</v>
      </c>
      <c r="D32" s="233">
        <v>31</v>
      </c>
      <c r="E32" s="234">
        <v>3</v>
      </c>
      <c r="F32" s="234">
        <v>3</v>
      </c>
      <c r="G32" s="234">
        <v>2</v>
      </c>
      <c r="H32" s="234">
        <v>27</v>
      </c>
      <c r="I32" s="234">
        <v>0</v>
      </c>
      <c r="J32" s="234">
        <v>5</v>
      </c>
      <c r="K32" s="233">
        <v>2</v>
      </c>
      <c r="L32" s="234">
        <v>3</v>
      </c>
      <c r="M32" s="234">
        <v>6</v>
      </c>
      <c r="N32" s="234">
        <v>7</v>
      </c>
      <c r="O32" s="234">
        <v>2</v>
      </c>
      <c r="P32" s="234">
        <v>14</v>
      </c>
      <c r="Q32" s="234">
        <v>0</v>
      </c>
      <c r="R32" s="234">
        <v>8</v>
      </c>
      <c r="S32" s="234">
        <v>31</v>
      </c>
      <c r="T32" s="233">
        <v>2</v>
      </c>
      <c r="U32" s="234">
        <v>10</v>
      </c>
      <c r="V32" s="234">
        <v>31</v>
      </c>
      <c r="W32" s="234">
        <v>3</v>
      </c>
      <c r="X32" s="234">
        <v>0</v>
      </c>
      <c r="Y32" s="234">
        <v>3</v>
      </c>
      <c r="Z32" s="233">
        <v>2</v>
      </c>
      <c r="AA32" s="234">
        <v>12</v>
      </c>
      <c r="AB32" s="234">
        <v>4</v>
      </c>
      <c r="AC32" s="234">
        <v>1777</v>
      </c>
      <c r="AD32" s="234">
        <v>3</v>
      </c>
      <c r="AE32" s="234">
        <v>2</v>
      </c>
      <c r="AF32" s="234">
        <v>8</v>
      </c>
      <c r="AG32" s="234">
        <v>65</v>
      </c>
      <c r="AH32" s="234">
        <v>0</v>
      </c>
      <c r="AI32" s="233">
        <v>2066</v>
      </c>
    </row>
    <row r="33" spans="2:35" x14ac:dyDescent="0.7">
      <c r="B33" s="430"/>
      <c r="C33" s="235" t="s">
        <v>62</v>
      </c>
      <c r="D33" s="233">
        <v>3</v>
      </c>
      <c r="E33" s="234">
        <v>18</v>
      </c>
      <c r="F33" s="234">
        <v>2</v>
      </c>
      <c r="G33" s="234">
        <v>5</v>
      </c>
      <c r="H33" s="234">
        <v>16</v>
      </c>
      <c r="I33" s="234">
        <v>3</v>
      </c>
      <c r="J33" s="234">
        <v>1</v>
      </c>
      <c r="K33" s="233">
        <v>5</v>
      </c>
      <c r="L33" s="234">
        <v>9</v>
      </c>
      <c r="M33" s="234">
        <v>30</v>
      </c>
      <c r="N33" s="234">
        <v>15</v>
      </c>
      <c r="O33" s="234">
        <v>1</v>
      </c>
      <c r="P33" s="234">
        <v>20</v>
      </c>
      <c r="Q33" s="234">
        <v>1</v>
      </c>
      <c r="R33" s="234">
        <v>55</v>
      </c>
      <c r="S33" s="234">
        <v>6</v>
      </c>
      <c r="T33" s="233">
        <v>2</v>
      </c>
      <c r="U33" s="234">
        <v>12</v>
      </c>
      <c r="V33" s="234">
        <v>3</v>
      </c>
      <c r="W33" s="234">
        <v>3</v>
      </c>
      <c r="X33" s="234">
        <v>12</v>
      </c>
      <c r="Y33" s="234">
        <v>6</v>
      </c>
      <c r="Z33" s="233">
        <v>44</v>
      </c>
      <c r="AA33" s="234">
        <v>13</v>
      </c>
      <c r="AB33" s="234">
        <v>5</v>
      </c>
      <c r="AC33" s="234">
        <v>5</v>
      </c>
      <c r="AD33" s="234">
        <v>887</v>
      </c>
      <c r="AE33" s="234">
        <v>6</v>
      </c>
      <c r="AF33" s="234">
        <v>1</v>
      </c>
      <c r="AG33" s="234">
        <v>5</v>
      </c>
      <c r="AH33" s="234">
        <v>3</v>
      </c>
      <c r="AI33" s="233">
        <v>1197</v>
      </c>
    </row>
    <row r="34" spans="2:35" x14ac:dyDescent="0.7">
      <c r="B34" s="430"/>
      <c r="C34" s="235" t="s">
        <v>63</v>
      </c>
      <c r="D34" s="233">
        <v>2</v>
      </c>
      <c r="E34" s="234">
        <v>5</v>
      </c>
      <c r="F34" s="234">
        <v>17</v>
      </c>
      <c r="G34" s="234">
        <v>45</v>
      </c>
      <c r="H34" s="234">
        <v>39</v>
      </c>
      <c r="I34" s="234">
        <v>5</v>
      </c>
      <c r="J34" s="234">
        <v>35</v>
      </c>
      <c r="K34" s="233">
        <v>2</v>
      </c>
      <c r="L34" s="234">
        <v>4</v>
      </c>
      <c r="M34" s="234">
        <v>17</v>
      </c>
      <c r="N34" s="234">
        <v>2</v>
      </c>
      <c r="O34" s="234">
        <v>3</v>
      </c>
      <c r="P34" s="234">
        <v>14</v>
      </c>
      <c r="Q34" s="234">
        <v>2</v>
      </c>
      <c r="R34" s="234">
        <v>5</v>
      </c>
      <c r="S34" s="234">
        <v>11</v>
      </c>
      <c r="T34" s="233">
        <v>3</v>
      </c>
      <c r="U34" s="234">
        <v>0</v>
      </c>
      <c r="V34" s="234">
        <v>5</v>
      </c>
      <c r="W34" s="234">
        <v>5</v>
      </c>
      <c r="X34" s="234">
        <v>5</v>
      </c>
      <c r="Y34" s="234">
        <v>0</v>
      </c>
      <c r="Z34" s="233">
        <v>4</v>
      </c>
      <c r="AA34" s="234">
        <v>25</v>
      </c>
      <c r="AB34" s="234">
        <v>3</v>
      </c>
      <c r="AC34" s="234">
        <v>1</v>
      </c>
      <c r="AD34" s="234">
        <v>6</v>
      </c>
      <c r="AE34" s="234">
        <v>1027</v>
      </c>
      <c r="AF34" s="234">
        <v>8</v>
      </c>
      <c r="AG34" s="234">
        <v>2</v>
      </c>
      <c r="AH34" s="234">
        <v>7</v>
      </c>
      <c r="AI34" s="233">
        <v>1309</v>
      </c>
    </row>
    <row r="35" spans="2:35" x14ac:dyDescent="0.7">
      <c r="B35" s="430"/>
      <c r="C35" s="235" t="s">
        <v>64</v>
      </c>
      <c r="D35" s="233">
        <v>2</v>
      </c>
      <c r="E35" s="234">
        <v>10</v>
      </c>
      <c r="F35" s="234">
        <v>2</v>
      </c>
      <c r="G35" s="234">
        <v>0</v>
      </c>
      <c r="H35" s="234">
        <v>16</v>
      </c>
      <c r="I35" s="234">
        <v>2</v>
      </c>
      <c r="J35" s="234">
        <v>4</v>
      </c>
      <c r="K35" s="233">
        <v>2</v>
      </c>
      <c r="L35" s="234">
        <v>9</v>
      </c>
      <c r="M35" s="234">
        <v>7</v>
      </c>
      <c r="N35" s="234">
        <v>11</v>
      </c>
      <c r="O35" s="234">
        <v>3</v>
      </c>
      <c r="P35" s="234">
        <v>11</v>
      </c>
      <c r="Q35" s="234">
        <v>1</v>
      </c>
      <c r="R35" s="234">
        <v>8</v>
      </c>
      <c r="S35" s="234">
        <v>5</v>
      </c>
      <c r="T35" s="233">
        <v>0</v>
      </c>
      <c r="U35" s="234">
        <v>2</v>
      </c>
      <c r="V35" s="234">
        <v>1</v>
      </c>
      <c r="W35" s="234">
        <v>3</v>
      </c>
      <c r="X35" s="234">
        <v>3</v>
      </c>
      <c r="Y35" s="234">
        <v>90</v>
      </c>
      <c r="Z35" s="233">
        <v>1</v>
      </c>
      <c r="AA35" s="234">
        <v>13</v>
      </c>
      <c r="AB35" s="234">
        <v>3</v>
      </c>
      <c r="AC35" s="234">
        <v>5</v>
      </c>
      <c r="AD35" s="234">
        <v>3</v>
      </c>
      <c r="AE35" s="234">
        <v>6</v>
      </c>
      <c r="AF35" s="234">
        <v>1738</v>
      </c>
      <c r="AG35" s="234">
        <v>2</v>
      </c>
      <c r="AH35" s="234">
        <v>1</v>
      </c>
      <c r="AI35" s="233">
        <v>1964</v>
      </c>
    </row>
    <row r="36" spans="2:35" x14ac:dyDescent="0.7">
      <c r="B36" s="430"/>
      <c r="C36" s="235" t="s">
        <v>65</v>
      </c>
      <c r="D36" s="233">
        <v>0</v>
      </c>
      <c r="E36" s="234">
        <v>5</v>
      </c>
      <c r="F36" s="234">
        <v>3</v>
      </c>
      <c r="G36" s="234">
        <v>4</v>
      </c>
      <c r="H36" s="234">
        <v>9</v>
      </c>
      <c r="I36" s="234">
        <v>0</v>
      </c>
      <c r="J36" s="234">
        <v>1</v>
      </c>
      <c r="K36" s="233">
        <v>2</v>
      </c>
      <c r="L36" s="234">
        <v>1</v>
      </c>
      <c r="M36" s="234">
        <v>4</v>
      </c>
      <c r="N36" s="234">
        <v>53</v>
      </c>
      <c r="O36" s="234">
        <v>5</v>
      </c>
      <c r="P36" s="234">
        <v>3</v>
      </c>
      <c r="Q36" s="234">
        <v>5</v>
      </c>
      <c r="R36" s="234">
        <v>1</v>
      </c>
      <c r="S36" s="234">
        <v>3</v>
      </c>
      <c r="T36" s="233">
        <v>2</v>
      </c>
      <c r="U36" s="234">
        <v>20</v>
      </c>
      <c r="V36" s="234">
        <v>7</v>
      </c>
      <c r="W36" s="234">
        <v>1</v>
      </c>
      <c r="X36" s="234">
        <v>3</v>
      </c>
      <c r="Y36" s="234">
        <v>7</v>
      </c>
      <c r="Z36" s="233">
        <v>2</v>
      </c>
      <c r="AA36" s="234">
        <v>1</v>
      </c>
      <c r="AB36" s="234">
        <v>0</v>
      </c>
      <c r="AC36" s="234">
        <v>44</v>
      </c>
      <c r="AD36" s="234">
        <v>2</v>
      </c>
      <c r="AE36" s="234">
        <v>1</v>
      </c>
      <c r="AF36" s="234">
        <v>5</v>
      </c>
      <c r="AG36" s="234">
        <v>1393</v>
      </c>
      <c r="AH36" s="234">
        <v>2</v>
      </c>
      <c r="AI36" s="233">
        <v>1589</v>
      </c>
    </row>
    <row r="37" spans="2:35" x14ac:dyDescent="0.7">
      <c r="B37" s="430"/>
      <c r="C37" s="235" t="s">
        <v>66</v>
      </c>
      <c r="D37" s="233">
        <v>25</v>
      </c>
      <c r="E37" s="215">
        <v>12</v>
      </c>
      <c r="F37" s="234">
        <v>2</v>
      </c>
      <c r="G37" s="234">
        <v>7</v>
      </c>
      <c r="H37" s="234">
        <v>66</v>
      </c>
      <c r="I37" s="234">
        <v>12</v>
      </c>
      <c r="J37" s="234">
        <v>2</v>
      </c>
      <c r="K37" s="233">
        <v>1</v>
      </c>
      <c r="L37" s="234">
        <v>5</v>
      </c>
      <c r="M37" s="234">
        <v>7</v>
      </c>
      <c r="N37" s="234">
        <v>4</v>
      </c>
      <c r="O37" s="234">
        <v>26</v>
      </c>
      <c r="P37" s="234">
        <v>51</v>
      </c>
      <c r="Q37" s="234">
        <v>12</v>
      </c>
      <c r="R37" s="234">
        <v>7</v>
      </c>
      <c r="S37" s="234">
        <v>5</v>
      </c>
      <c r="T37" s="233">
        <v>13</v>
      </c>
      <c r="U37" s="234">
        <v>1</v>
      </c>
      <c r="V37" s="234">
        <v>5</v>
      </c>
      <c r="W37" s="234">
        <v>10</v>
      </c>
      <c r="X37" s="234">
        <v>2</v>
      </c>
      <c r="Y37" s="234">
        <v>3</v>
      </c>
      <c r="Z37" s="233">
        <v>4</v>
      </c>
      <c r="AA37" s="234">
        <v>29</v>
      </c>
      <c r="AB37" s="234">
        <v>4</v>
      </c>
      <c r="AC37" s="234">
        <v>3</v>
      </c>
      <c r="AD37" s="234">
        <v>2</v>
      </c>
      <c r="AE37" s="234">
        <v>6</v>
      </c>
      <c r="AF37" s="234">
        <v>2</v>
      </c>
      <c r="AG37" s="234">
        <v>2</v>
      </c>
      <c r="AH37" s="234">
        <v>1251</v>
      </c>
      <c r="AI37" s="233">
        <v>1581</v>
      </c>
    </row>
    <row r="38" spans="2:35" x14ac:dyDescent="0.7">
      <c r="B38" s="430"/>
      <c r="C38" s="232" t="s">
        <v>68</v>
      </c>
      <c r="D38" s="236">
        <v>459</v>
      </c>
      <c r="E38" s="237">
        <v>1831</v>
      </c>
      <c r="F38" s="238">
        <v>1043</v>
      </c>
      <c r="G38" s="238">
        <v>1621</v>
      </c>
      <c r="H38" s="238">
        <v>5069</v>
      </c>
      <c r="I38" s="238">
        <v>1528</v>
      </c>
      <c r="J38" s="238">
        <v>2050</v>
      </c>
      <c r="K38" s="236">
        <v>925</v>
      </c>
      <c r="L38" s="238">
        <v>1373</v>
      </c>
      <c r="M38" s="238">
        <v>1704</v>
      </c>
      <c r="N38" s="238">
        <v>1514</v>
      </c>
      <c r="O38" s="238">
        <v>1129</v>
      </c>
      <c r="P38" s="238">
        <v>2215</v>
      </c>
      <c r="Q38" s="238">
        <v>1158</v>
      </c>
      <c r="R38" s="238">
        <v>2025</v>
      </c>
      <c r="S38" s="238">
        <v>1947</v>
      </c>
      <c r="T38" s="236">
        <v>957</v>
      </c>
      <c r="U38" s="238">
        <v>1367</v>
      </c>
      <c r="V38" s="238">
        <v>1077</v>
      </c>
      <c r="W38" s="238">
        <v>1468</v>
      </c>
      <c r="X38" s="238">
        <v>1484</v>
      </c>
      <c r="Y38" s="238">
        <v>2142</v>
      </c>
      <c r="Z38" s="236">
        <v>990</v>
      </c>
      <c r="AA38" s="238">
        <v>2281</v>
      </c>
      <c r="AB38" s="238">
        <v>1203</v>
      </c>
      <c r="AC38" s="238">
        <v>2038</v>
      </c>
      <c r="AD38" s="238">
        <v>1241</v>
      </c>
      <c r="AE38" s="238">
        <v>1285</v>
      </c>
      <c r="AF38" s="238">
        <v>1981</v>
      </c>
      <c r="AG38" s="238">
        <v>1637</v>
      </c>
      <c r="AH38" s="238">
        <v>1514</v>
      </c>
      <c r="AI38" s="236">
        <v>50256</v>
      </c>
    </row>
    <row r="39" spans="2:35" x14ac:dyDescent="0.7">
      <c r="B39" s="229" t="s">
        <v>356</v>
      </c>
    </row>
  </sheetData>
  <mergeCells count="3">
    <mergeCell ref="B7:B38"/>
    <mergeCell ref="D5:AI5"/>
    <mergeCell ref="B5:C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0"/>
  </sheetPr>
  <dimension ref="B2:AI33"/>
  <sheetViews>
    <sheetView workbookViewId="0">
      <selection activeCell="B4" sqref="B4:C5"/>
    </sheetView>
  </sheetViews>
  <sheetFormatPr defaultColWidth="8.7265625" defaultRowHeight="14.5" x14ac:dyDescent="0.7"/>
  <cols>
    <col min="1" max="1" width="8.7265625" style="22"/>
    <col min="2" max="2" width="4.5" style="22" customWidth="1"/>
    <col min="3" max="3" width="17.90625" style="22" customWidth="1"/>
    <col min="4" max="4" width="5.81640625" style="22" customWidth="1"/>
    <col min="5" max="5" width="6" style="22" customWidth="1"/>
    <col min="6" max="6" width="6.36328125" style="22" customWidth="1"/>
    <col min="7" max="7" width="6.08984375" style="22" customWidth="1"/>
    <col min="8" max="8" width="7" style="22" customWidth="1"/>
    <col min="9" max="10" width="6.90625" style="22" customWidth="1"/>
    <col min="11" max="11" width="7.6328125" style="22" customWidth="1"/>
    <col min="12" max="12" width="6.81640625" style="22" customWidth="1"/>
    <col min="13" max="13" width="6.90625" style="22" customWidth="1"/>
    <col min="14" max="14" width="6.81640625" style="22" customWidth="1"/>
    <col min="15" max="15" width="6.6328125" style="22" customWidth="1"/>
    <col min="16" max="16" width="6.7265625" style="22" customWidth="1"/>
    <col min="17" max="17" width="7.36328125" style="22" customWidth="1"/>
    <col min="18" max="18" width="6.81640625" style="22" customWidth="1"/>
    <col min="19" max="19" width="6.6328125" style="22" customWidth="1"/>
    <col min="20" max="20" width="6.1796875" style="22" customWidth="1"/>
    <col min="21" max="21" width="6.54296875" style="22" customWidth="1"/>
    <col min="22" max="22" width="6.26953125" style="22" customWidth="1"/>
    <col min="23" max="23" width="5.36328125" style="22" customWidth="1"/>
    <col min="24" max="24" width="6.6328125" style="22" customWidth="1"/>
    <col min="25" max="25" width="6.453125" style="22" customWidth="1"/>
    <col min="26" max="26" width="5.81640625" style="22" customWidth="1"/>
    <col min="27" max="27" width="7" style="22" customWidth="1"/>
    <col min="28" max="28" width="6.08984375" style="22" customWidth="1"/>
    <col min="29" max="29" width="5.81640625" style="22" customWidth="1"/>
    <col min="30" max="30" width="6.54296875" style="22" customWidth="1"/>
    <col min="31" max="33" width="6.453125" style="22" customWidth="1"/>
    <col min="34" max="34" width="6.6328125" style="22" customWidth="1"/>
    <col min="35" max="35" width="5.90625" style="22" customWidth="1"/>
    <col min="36" max="16384" width="8.7265625" style="22"/>
  </cols>
  <sheetData>
    <row r="2" spans="2:35" x14ac:dyDescent="0.7">
      <c r="B2" s="31" t="s">
        <v>523</v>
      </c>
    </row>
    <row r="3" spans="2:35" ht="16.75" customHeight="1" x14ac:dyDescent="0.7">
      <c r="B3" s="373" t="s">
        <v>520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  <c r="AI3" s="375"/>
    </row>
    <row r="4" spans="2:35" ht="19.75" customHeight="1" x14ac:dyDescent="0.7">
      <c r="B4" s="436" t="s">
        <v>520</v>
      </c>
      <c r="C4" s="437"/>
      <c r="D4" s="373" t="s">
        <v>525</v>
      </c>
      <c r="E4" s="374"/>
      <c r="F4" s="374"/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4"/>
      <c r="R4" s="374"/>
      <c r="S4" s="374"/>
      <c r="T4" s="374"/>
      <c r="U4" s="374"/>
      <c r="V4" s="374"/>
      <c r="W4" s="374"/>
      <c r="X4" s="374"/>
      <c r="Y4" s="374"/>
      <c r="Z4" s="374"/>
      <c r="AA4" s="374"/>
      <c r="AB4" s="374"/>
      <c r="AC4" s="374"/>
      <c r="AD4" s="374"/>
      <c r="AE4" s="374"/>
      <c r="AF4" s="374"/>
      <c r="AG4" s="374"/>
      <c r="AH4" s="374"/>
      <c r="AI4" s="375"/>
    </row>
    <row r="5" spans="2:35" ht="65" customHeight="1" x14ac:dyDescent="0.7">
      <c r="B5" s="438"/>
      <c r="C5" s="439"/>
      <c r="D5" s="239" t="s">
        <v>362</v>
      </c>
      <c r="E5" s="239" t="s">
        <v>37</v>
      </c>
      <c r="F5" s="239" t="s">
        <v>38</v>
      </c>
      <c r="G5" s="239" t="s">
        <v>39</v>
      </c>
      <c r="H5" s="239" t="s">
        <v>40</v>
      </c>
      <c r="I5" s="239" t="s">
        <v>41</v>
      </c>
      <c r="J5" s="239" t="s">
        <v>42</v>
      </c>
      <c r="K5" s="239" t="s">
        <v>43</v>
      </c>
      <c r="L5" s="239" t="s">
        <v>44</v>
      </c>
      <c r="M5" s="239" t="s">
        <v>45</v>
      </c>
      <c r="N5" s="239" t="s">
        <v>46</v>
      </c>
      <c r="O5" s="239" t="s">
        <v>47</v>
      </c>
      <c r="P5" s="239" t="s">
        <v>48</v>
      </c>
      <c r="Q5" s="239" t="s">
        <v>49</v>
      </c>
      <c r="R5" s="239" t="s">
        <v>50</v>
      </c>
      <c r="S5" s="239" t="s">
        <v>51</v>
      </c>
      <c r="T5" s="239" t="s">
        <v>52</v>
      </c>
      <c r="U5" s="239" t="s">
        <v>53</v>
      </c>
      <c r="V5" s="239" t="s">
        <v>54</v>
      </c>
      <c r="W5" s="239" t="s">
        <v>55</v>
      </c>
      <c r="X5" s="239" t="s">
        <v>56</v>
      </c>
      <c r="Y5" s="239" t="s">
        <v>57</v>
      </c>
      <c r="Z5" s="239" t="s">
        <v>58</v>
      </c>
      <c r="AA5" s="239" t="s">
        <v>59</v>
      </c>
      <c r="AB5" s="239" t="s">
        <v>60</v>
      </c>
      <c r="AC5" s="239" t="s">
        <v>61</v>
      </c>
      <c r="AD5" s="239" t="s">
        <v>62</v>
      </c>
      <c r="AE5" s="239" t="s">
        <v>63</v>
      </c>
      <c r="AF5" s="239" t="s">
        <v>64</v>
      </c>
      <c r="AG5" s="239" t="s">
        <v>65</v>
      </c>
      <c r="AH5" s="239" t="s">
        <v>66</v>
      </c>
      <c r="AI5" s="239" t="s">
        <v>68</v>
      </c>
    </row>
    <row r="6" spans="2:35" ht="18" customHeight="1" x14ac:dyDescent="0.7">
      <c r="B6" s="440" t="s">
        <v>524</v>
      </c>
      <c r="C6" s="240" t="s">
        <v>362</v>
      </c>
      <c r="D6" s="234">
        <v>9</v>
      </c>
      <c r="E6" s="214"/>
      <c r="F6" s="214"/>
      <c r="G6" s="214"/>
      <c r="H6" s="233">
        <v>6</v>
      </c>
      <c r="I6" s="214"/>
      <c r="J6" s="234">
        <v>1</v>
      </c>
      <c r="K6" s="214"/>
      <c r="L6" s="214"/>
      <c r="M6" s="214"/>
      <c r="N6" s="214"/>
      <c r="O6" s="214"/>
      <c r="P6" s="234">
        <v>6</v>
      </c>
      <c r="Q6" s="214"/>
      <c r="R6" s="234">
        <v>1</v>
      </c>
      <c r="S6" s="214"/>
      <c r="T6" s="214"/>
      <c r="U6" s="214"/>
      <c r="V6" s="214"/>
      <c r="W6" s="234">
        <v>1</v>
      </c>
      <c r="X6" s="214"/>
      <c r="Y6" s="214"/>
      <c r="Z6" s="214"/>
      <c r="AA6" s="233">
        <v>2</v>
      </c>
      <c r="AB6" s="214"/>
      <c r="AC6" s="214"/>
      <c r="AD6" s="214"/>
      <c r="AE6" s="214"/>
      <c r="AF6" s="214"/>
      <c r="AG6" s="214"/>
      <c r="AH6" s="234">
        <v>2</v>
      </c>
      <c r="AI6" s="234">
        <v>28</v>
      </c>
    </row>
    <row r="7" spans="2:35" ht="14.5" customHeight="1" x14ac:dyDescent="0.7">
      <c r="B7" s="441"/>
      <c r="C7" s="235" t="s">
        <v>42</v>
      </c>
      <c r="D7" s="234">
        <v>1</v>
      </c>
      <c r="E7" s="233">
        <v>99</v>
      </c>
      <c r="F7" s="214"/>
      <c r="G7" s="234">
        <v>1</v>
      </c>
      <c r="H7" s="233">
        <v>5</v>
      </c>
      <c r="I7" s="214"/>
      <c r="J7" s="214"/>
      <c r="K7" s="214"/>
      <c r="L7" s="233">
        <v>2</v>
      </c>
      <c r="M7" s="234">
        <v>3</v>
      </c>
      <c r="N7" s="214"/>
      <c r="O7" s="234">
        <v>1</v>
      </c>
      <c r="P7" s="234">
        <v>7</v>
      </c>
      <c r="Q7" s="214"/>
      <c r="R7" s="234">
        <v>1</v>
      </c>
      <c r="S7" s="214"/>
      <c r="T7" s="234">
        <v>1</v>
      </c>
      <c r="U7" s="214"/>
      <c r="V7" s="214"/>
      <c r="W7" s="234">
        <v>1</v>
      </c>
      <c r="X7" s="214"/>
      <c r="Y7" s="214"/>
      <c r="Z7" s="233">
        <v>1</v>
      </c>
      <c r="AA7" s="233">
        <v>3</v>
      </c>
      <c r="AB7" s="234">
        <v>1</v>
      </c>
      <c r="AC7" s="234">
        <v>1</v>
      </c>
      <c r="AD7" s="214"/>
      <c r="AE7" s="234">
        <v>2</v>
      </c>
      <c r="AF7" s="214"/>
      <c r="AG7" s="234">
        <v>1</v>
      </c>
      <c r="AH7" s="234">
        <v>1</v>
      </c>
      <c r="AI7" s="234">
        <v>132</v>
      </c>
    </row>
    <row r="8" spans="2:35" x14ac:dyDescent="0.7">
      <c r="B8" s="441"/>
      <c r="C8" s="235" t="s">
        <v>43</v>
      </c>
      <c r="D8" s="234"/>
      <c r="E8" s="233"/>
      <c r="F8" s="214"/>
      <c r="G8" s="234"/>
      <c r="H8" s="233"/>
      <c r="I8" s="214"/>
      <c r="J8" s="214"/>
      <c r="K8" s="214"/>
      <c r="L8" s="234"/>
      <c r="M8" s="234"/>
      <c r="N8" s="214"/>
      <c r="O8" s="234"/>
      <c r="P8" s="234"/>
      <c r="Q8" s="214"/>
      <c r="R8" s="234"/>
      <c r="S8" s="214"/>
      <c r="T8" s="234"/>
      <c r="U8" s="214"/>
      <c r="V8" s="214"/>
      <c r="W8" s="234"/>
      <c r="X8" s="214"/>
      <c r="Y8" s="214"/>
      <c r="Z8" s="233"/>
      <c r="AA8" s="233"/>
      <c r="AB8" s="234"/>
      <c r="AC8" s="234"/>
      <c r="AD8" s="214"/>
      <c r="AE8" s="234"/>
      <c r="AF8" s="214"/>
      <c r="AG8" s="234"/>
      <c r="AH8" s="234"/>
      <c r="AI8" s="234"/>
    </row>
    <row r="9" spans="2:35" x14ac:dyDescent="0.7">
      <c r="B9" s="441"/>
      <c r="C9" s="235" t="s">
        <v>44</v>
      </c>
      <c r="D9" s="214"/>
      <c r="E9" s="233">
        <v>1</v>
      </c>
      <c r="F9" s="234">
        <v>49</v>
      </c>
      <c r="G9" s="234">
        <v>3</v>
      </c>
      <c r="H9" s="233">
        <v>1</v>
      </c>
      <c r="I9" s="234">
        <v>1</v>
      </c>
      <c r="J9" s="234">
        <v>2</v>
      </c>
      <c r="K9" s="214"/>
      <c r="L9" s="214"/>
      <c r="M9" s="214"/>
      <c r="N9" s="214"/>
      <c r="O9" s="214"/>
      <c r="P9" s="214"/>
      <c r="Q9" s="214"/>
      <c r="R9" s="214"/>
      <c r="S9" s="234">
        <v>1</v>
      </c>
      <c r="T9" s="214"/>
      <c r="U9" s="214"/>
      <c r="V9" s="214"/>
      <c r="W9" s="234">
        <v>1</v>
      </c>
      <c r="X9" s="214"/>
      <c r="Y9" s="214"/>
      <c r="Z9" s="214"/>
      <c r="AA9" s="214"/>
      <c r="AB9" s="214"/>
      <c r="AC9" s="214"/>
      <c r="AD9" s="214"/>
      <c r="AE9" s="234">
        <v>1</v>
      </c>
      <c r="AF9" s="214"/>
      <c r="AG9" s="214"/>
      <c r="AH9" s="214"/>
      <c r="AI9" s="234">
        <v>60</v>
      </c>
    </row>
    <row r="10" spans="2:35" x14ac:dyDescent="0.7">
      <c r="B10" s="441"/>
      <c r="C10" s="235" t="s">
        <v>45</v>
      </c>
      <c r="D10" s="214"/>
      <c r="E10" s="214"/>
      <c r="F10" s="234">
        <v>2</v>
      </c>
      <c r="G10" s="234">
        <v>100</v>
      </c>
      <c r="H10" s="233">
        <v>1</v>
      </c>
      <c r="I10" s="234">
        <v>1</v>
      </c>
      <c r="J10" s="234">
        <v>1</v>
      </c>
      <c r="K10" s="214"/>
      <c r="L10" s="234">
        <v>2</v>
      </c>
      <c r="M10" s="234">
        <v>1</v>
      </c>
      <c r="N10" s="214"/>
      <c r="O10" s="214"/>
      <c r="P10" s="234">
        <v>2</v>
      </c>
      <c r="Q10" s="214"/>
      <c r="R10" s="214"/>
      <c r="S10" s="234">
        <v>1</v>
      </c>
      <c r="T10" s="214"/>
      <c r="U10" s="234">
        <v>1</v>
      </c>
      <c r="V10" s="214"/>
      <c r="W10" s="234">
        <v>2</v>
      </c>
      <c r="X10" s="234">
        <v>1</v>
      </c>
      <c r="Y10" s="214"/>
      <c r="Z10" s="214"/>
      <c r="AA10" s="214"/>
      <c r="AB10" s="214"/>
      <c r="AC10" s="234">
        <v>1</v>
      </c>
      <c r="AD10" s="234">
        <v>1</v>
      </c>
      <c r="AE10" s="234">
        <v>4</v>
      </c>
      <c r="AF10" s="214"/>
      <c r="AG10" s="214"/>
      <c r="AH10" s="234">
        <v>1</v>
      </c>
      <c r="AI10" s="234">
        <v>122</v>
      </c>
    </row>
    <row r="11" spans="2:35" x14ac:dyDescent="0.7">
      <c r="B11" s="441"/>
      <c r="C11" s="235" t="s">
        <v>46</v>
      </c>
      <c r="D11" s="234">
        <v>7</v>
      </c>
      <c r="E11" s="233">
        <v>7</v>
      </c>
      <c r="F11" s="234">
        <v>3</v>
      </c>
      <c r="G11" s="234">
        <v>2</v>
      </c>
      <c r="H11" s="233">
        <v>369</v>
      </c>
      <c r="I11" s="234">
        <v>1</v>
      </c>
      <c r="J11" s="234">
        <v>2</v>
      </c>
      <c r="K11" s="214"/>
      <c r="L11" s="234">
        <v>3</v>
      </c>
      <c r="M11" s="234">
        <v>5</v>
      </c>
      <c r="N11" s="214"/>
      <c r="O11" s="234">
        <v>1</v>
      </c>
      <c r="P11" s="234">
        <v>43</v>
      </c>
      <c r="Q11" s="234">
        <v>1</v>
      </c>
      <c r="R11" s="234">
        <v>1</v>
      </c>
      <c r="S11" s="214"/>
      <c r="T11" s="234">
        <v>1</v>
      </c>
      <c r="U11" s="234">
        <v>1</v>
      </c>
      <c r="V11" s="234">
        <v>1</v>
      </c>
      <c r="W11" s="234">
        <v>5</v>
      </c>
      <c r="X11" s="214"/>
      <c r="Y11" s="234">
        <v>1</v>
      </c>
      <c r="Z11" s="233">
        <v>2</v>
      </c>
      <c r="AA11" s="233">
        <v>23</v>
      </c>
      <c r="AB11" s="214"/>
      <c r="AC11" s="234">
        <v>4</v>
      </c>
      <c r="AD11" s="234">
        <v>3</v>
      </c>
      <c r="AE11" s="234">
        <v>4</v>
      </c>
      <c r="AF11" s="234">
        <v>1</v>
      </c>
      <c r="AG11" s="234">
        <v>1</v>
      </c>
      <c r="AH11" s="234">
        <v>12</v>
      </c>
      <c r="AI11" s="234">
        <v>504</v>
      </c>
    </row>
    <row r="12" spans="2:35" x14ac:dyDescent="0.7">
      <c r="B12" s="441"/>
      <c r="C12" s="235" t="s">
        <v>47</v>
      </c>
      <c r="D12" s="214"/>
      <c r="E12" s="233">
        <v>1</v>
      </c>
      <c r="F12" s="214"/>
      <c r="G12" s="214"/>
      <c r="H12" s="233">
        <v>2</v>
      </c>
      <c r="I12" s="234">
        <v>95</v>
      </c>
      <c r="J12" s="214"/>
      <c r="K12" s="214"/>
      <c r="L12" s="234">
        <v>1</v>
      </c>
      <c r="M12" s="214"/>
      <c r="N12" s="214"/>
      <c r="O12" s="234">
        <v>1</v>
      </c>
      <c r="P12" s="234">
        <v>1</v>
      </c>
      <c r="Q12" s="214"/>
      <c r="R12" s="214"/>
      <c r="S12" s="234">
        <v>1</v>
      </c>
      <c r="T12" s="214"/>
      <c r="U12" s="214"/>
      <c r="V12" s="214"/>
      <c r="W12" s="234">
        <v>2</v>
      </c>
      <c r="X12" s="214"/>
      <c r="Y12" s="234">
        <v>1</v>
      </c>
      <c r="Z12" s="214"/>
      <c r="AA12" s="214"/>
      <c r="AB12" s="214"/>
      <c r="AC12" s="214"/>
      <c r="AD12" s="234">
        <v>1</v>
      </c>
      <c r="AE12" s="214"/>
      <c r="AF12" s="214"/>
      <c r="AG12" s="214"/>
      <c r="AH12" s="214"/>
      <c r="AI12" s="234">
        <v>106</v>
      </c>
    </row>
    <row r="13" spans="2:35" ht="14.5" customHeight="1" x14ac:dyDescent="0.7">
      <c r="B13" s="441"/>
      <c r="C13" s="235" t="s">
        <v>48</v>
      </c>
      <c r="D13" s="234">
        <v>1</v>
      </c>
      <c r="E13" s="214"/>
      <c r="F13" s="234">
        <v>1</v>
      </c>
      <c r="G13" s="234">
        <v>1</v>
      </c>
      <c r="H13" s="214"/>
      <c r="I13" s="234">
        <v>2</v>
      </c>
      <c r="J13" s="234">
        <v>109</v>
      </c>
      <c r="K13" s="214"/>
      <c r="L13" s="214"/>
      <c r="M13" s="214"/>
      <c r="N13" s="214"/>
      <c r="O13" s="214"/>
      <c r="P13" s="234">
        <v>1</v>
      </c>
      <c r="Q13" s="214"/>
      <c r="R13" s="234">
        <v>1</v>
      </c>
      <c r="S13" s="234">
        <v>1</v>
      </c>
      <c r="T13" s="234">
        <v>1</v>
      </c>
      <c r="U13" s="214"/>
      <c r="V13" s="234">
        <v>1</v>
      </c>
      <c r="W13" s="234">
        <v>1</v>
      </c>
      <c r="X13" s="234">
        <v>1</v>
      </c>
      <c r="Y13" s="214"/>
      <c r="Z13" s="214"/>
      <c r="AA13" s="214"/>
      <c r="AB13" s="214"/>
      <c r="AC13" s="214"/>
      <c r="AD13" s="234">
        <v>1</v>
      </c>
      <c r="AE13" s="234">
        <v>1</v>
      </c>
      <c r="AF13" s="214"/>
      <c r="AG13" s="214"/>
      <c r="AH13" s="214"/>
      <c r="AI13" s="234">
        <v>123</v>
      </c>
    </row>
    <row r="14" spans="2:35" x14ac:dyDescent="0.7">
      <c r="B14" s="441"/>
      <c r="C14" s="235" t="s">
        <v>49</v>
      </c>
      <c r="D14" s="214"/>
      <c r="E14" s="214"/>
      <c r="F14" s="214"/>
      <c r="G14" s="214"/>
      <c r="H14" s="214"/>
      <c r="I14" s="234">
        <v>1</v>
      </c>
      <c r="J14" s="214"/>
      <c r="K14" s="234">
        <v>123</v>
      </c>
      <c r="L14" s="234">
        <v>4</v>
      </c>
      <c r="M14" s="214"/>
      <c r="N14" s="214"/>
      <c r="O14" s="214"/>
      <c r="P14" s="234">
        <v>1</v>
      </c>
      <c r="Q14" s="214"/>
      <c r="R14" s="234">
        <v>1</v>
      </c>
      <c r="S14" s="234">
        <v>1</v>
      </c>
      <c r="T14" s="234">
        <v>2</v>
      </c>
      <c r="U14" s="214"/>
      <c r="V14" s="214"/>
      <c r="W14" s="214"/>
      <c r="X14" s="234">
        <v>1</v>
      </c>
      <c r="Y14" s="214"/>
      <c r="Z14" s="233">
        <v>2</v>
      </c>
      <c r="AA14" s="214"/>
      <c r="AB14" s="234">
        <v>1</v>
      </c>
      <c r="AC14" s="214"/>
      <c r="AD14" s="214"/>
      <c r="AE14" s="214"/>
      <c r="AF14" s="214"/>
      <c r="AG14" s="214"/>
      <c r="AH14" s="214"/>
      <c r="AI14" s="234">
        <v>137</v>
      </c>
    </row>
    <row r="15" spans="2:35" x14ac:dyDescent="0.7">
      <c r="B15" s="441"/>
      <c r="C15" s="235" t="s">
        <v>50</v>
      </c>
      <c r="D15" s="234">
        <v>1</v>
      </c>
      <c r="E15" s="233">
        <v>1</v>
      </c>
      <c r="F15" s="214"/>
      <c r="G15" s="214"/>
      <c r="H15" s="233">
        <v>4</v>
      </c>
      <c r="I15" s="214"/>
      <c r="J15" s="214"/>
      <c r="K15" s="234">
        <v>3</v>
      </c>
      <c r="L15" s="234">
        <v>123</v>
      </c>
      <c r="M15" s="214"/>
      <c r="N15" s="214"/>
      <c r="O15" s="234">
        <v>2</v>
      </c>
      <c r="P15" s="234">
        <v>3</v>
      </c>
      <c r="Q15" s="214"/>
      <c r="R15" s="234">
        <v>1</v>
      </c>
      <c r="S15" s="214"/>
      <c r="T15" s="214"/>
      <c r="U15" s="214"/>
      <c r="V15" s="214"/>
      <c r="W15" s="234">
        <v>1</v>
      </c>
      <c r="X15" s="214"/>
      <c r="Y15" s="214"/>
      <c r="Z15" s="233">
        <v>3</v>
      </c>
      <c r="AA15" s="233">
        <v>6</v>
      </c>
      <c r="AB15" s="234">
        <v>1</v>
      </c>
      <c r="AC15" s="234">
        <v>1</v>
      </c>
      <c r="AD15" s="234">
        <v>1</v>
      </c>
      <c r="AE15" s="214"/>
      <c r="AF15" s="234">
        <v>1</v>
      </c>
      <c r="AG15" s="234">
        <v>1</v>
      </c>
      <c r="AH15" s="234">
        <v>1</v>
      </c>
      <c r="AI15" s="234">
        <v>154</v>
      </c>
    </row>
    <row r="16" spans="2:35" x14ac:dyDescent="0.7">
      <c r="B16" s="441"/>
      <c r="C16" s="235" t="s">
        <v>51</v>
      </c>
      <c r="D16" s="234">
        <v>2</v>
      </c>
      <c r="E16" s="233">
        <v>2</v>
      </c>
      <c r="F16" s="214"/>
      <c r="G16" s="214"/>
      <c r="H16" s="233">
        <v>7</v>
      </c>
      <c r="I16" s="214"/>
      <c r="J16" s="214"/>
      <c r="K16" s="214"/>
      <c r="L16" s="214"/>
      <c r="M16" s="234">
        <v>136</v>
      </c>
      <c r="N16" s="214"/>
      <c r="O16" s="214"/>
      <c r="P16" s="234">
        <v>2</v>
      </c>
      <c r="Q16" s="214"/>
      <c r="R16" s="234">
        <v>4</v>
      </c>
      <c r="S16" s="214"/>
      <c r="T16" s="214"/>
      <c r="U16" s="234">
        <v>1</v>
      </c>
      <c r="V16" s="214"/>
      <c r="W16" s="214"/>
      <c r="X16" s="214"/>
      <c r="Y16" s="214"/>
      <c r="Z16" s="233">
        <v>3</v>
      </c>
      <c r="AA16" s="233">
        <v>5</v>
      </c>
      <c r="AB16" s="214"/>
      <c r="AC16" s="214"/>
      <c r="AD16" s="234">
        <v>2</v>
      </c>
      <c r="AE16" s="234">
        <v>3</v>
      </c>
      <c r="AF16" s="234">
        <v>1</v>
      </c>
      <c r="AG16" s="214"/>
      <c r="AH16" s="234">
        <v>1</v>
      </c>
      <c r="AI16" s="234">
        <v>169</v>
      </c>
    </row>
    <row r="17" spans="2:35" x14ac:dyDescent="0.7">
      <c r="B17" s="441"/>
      <c r="C17" s="235" t="s">
        <v>52</v>
      </c>
      <c r="D17" s="214"/>
      <c r="E17" s="233">
        <v>2</v>
      </c>
      <c r="F17" s="214"/>
      <c r="G17" s="214"/>
      <c r="H17" s="233">
        <v>3</v>
      </c>
      <c r="I17" s="234">
        <v>1</v>
      </c>
      <c r="J17" s="234">
        <v>1</v>
      </c>
      <c r="K17" s="214"/>
      <c r="L17" s="214"/>
      <c r="M17" s="234">
        <v>1</v>
      </c>
      <c r="N17" s="234">
        <v>52</v>
      </c>
      <c r="O17" s="214"/>
      <c r="P17" s="214"/>
      <c r="Q17" s="234">
        <v>1</v>
      </c>
      <c r="R17" s="214"/>
      <c r="S17" s="214"/>
      <c r="T17" s="234">
        <v>1</v>
      </c>
      <c r="U17" s="214"/>
      <c r="V17" s="214"/>
      <c r="W17" s="214"/>
      <c r="X17" s="214"/>
      <c r="Y17" s="234">
        <v>2</v>
      </c>
      <c r="Z17" s="214"/>
      <c r="AA17" s="214"/>
      <c r="AB17" s="214"/>
      <c r="AC17" s="234">
        <v>1</v>
      </c>
      <c r="AD17" s="234">
        <v>1</v>
      </c>
      <c r="AE17" s="214"/>
      <c r="AF17" s="214"/>
      <c r="AG17" s="234">
        <v>3</v>
      </c>
      <c r="AH17" s="234">
        <v>1</v>
      </c>
      <c r="AI17" s="234">
        <v>70</v>
      </c>
    </row>
    <row r="18" spans="2:35" x14ac:dyDescent="0.7">
      <c r="B18" s="441"/>
      <c r="C18" s="235" t="s">
        <v>53</v>
      </c>
      <c r="D18" s="214"/>
      <c r="E18" s="233">
        <v>1</v>
      </c>
      <c r="F18" s="234">
        <v>1</v>
      </c>
      <c r="G18" s="214"/>
      <c r="H18" s="233">
        <v>5</v>
      </c>
      <c r="I18" s="234">
        <v>2</v>
      </c>
      <c r="J18" s="214"/>
      <c r="K18" s="214"/>
      <c r="L18" s="214"/>
      <c r="M18" s="234">
        <v>1</v>
      </c>
      <c r="N18" s="214"/>
      <c r="O18" s="234">
        <v>114</v>
      </c>
      <c r="P18" s="214"/>
      <c r="Q18" s="214"/>
      <c r="R18" s="234">
        <v>1</v>
      </c>
      <c r="S18" s="214"/>
      <c r="T18" s="234">
        <v>1</v>
      </c>
      <c r="U18" s="214"/>
      <c r="V18" s="214"/>
      <c r="W18" s="214"/>
      <c r="X18" s="214"/>
      <c r="Y18" s="234">
        <v>1</v>
      </c>
      <c r="Z18" s="214"/>
      <c r="AA18" s="233">
        <v>3</v>
      </c>
      <c r="AB18" s="214"/>
      <c r="AC18" s="234">
        <v>1</v>
      </c>
      <c r="AD18" s="234">
        <v>1</v>
      </c>
      <c r="AE18" s="214"/>
      <c r="AF18" s="214"/>
      <c r="AG18" s="214"/>
      <c r="AH18" s="234">
        <v>2</v>
      </c>
      <c r="AI18" s="234">
        <v>134</v>
      </c>
    </row>
    <row r="19" spans="2:35" x14ac:dyDescent="0.7">
      <c r="B19" s="441"/>
      <c r="C19" s="235" t="s">
        <v>54</v>
      </c>
      <c r="D19" s="234">
        <v>2</v>
      </c>
      <c r="E19" s="233">
        <v>10</v>
      </c>
      <c r="F19" s="214"/>
      <c r="G19" s="214"/>
      <c r="H19" s="233">
        <v>40</v>
      </c>
      <c r="I19" s="234">
        <v>3</v>
      </c>
      <c r="J19" s="214"/>
      <c r="K19" s="214"/>
      <c r="L19" s="214"/>
      <c r="M19" s="234">
        <v>2</v>
      </c>
      <c r="N19" s="234">
        <v>1</v>
      </c>
      <c r="O19" s="234">
        <v>2</v>
      </c>
      <c r="P19" s="234">
        <v>316</v>
      </c>
      <c r="Q19" s="234">
        <v>2</v>
      </c>
      <c r="R19" s="234">
        <v>1</v>
      </c>
      <c r="S19" s="234">
        <v>2</v>
      </c>
      <c r="T19" s="234">
        <v>3</v>
      </c>
      <c r="U19" s="214"/>
      <c r="V19" s="234">
        <v>1</v>
      </c>
      <c r="W19" s="234">
        <v>2</v>
      </c>
      <c r="X19" s="234">
        <v>1</v>
      </c>
      <c r="Y19" s="214"/>
      <c r="Z19" s="233">
        <v>1</v>
      </c>
      <c r="AA19" s="233">
        <v>21</v>
      </c>
      <c r="AB19" s="214"/>
      <c r="AC19" s="234">
        <v>1</v>
      </c>
      <c r="AD19" s="234">
        <v>6</v>
      </c>
      <c r="AE19" s="234">
        <v>3</v>
      </c>
      <c r="AF19" s="234">
        <v>5</v>
      </c>
      <c r="AG19" s="214"/>
      <c r="AH19" s="234">
        <v>3</v>
      </c>
      <c r="AI19" s="234">
        <v>428</v>
      </c>
    </row>
    <row r="20" spans="2:35" x14ac:dyDescent="0.7">
      <c r="B20" s="441"/>
      <c r="C20" s="235" t="s">
        <v>55</v>
      </c>
      <c r="D20" s="214"/>
      <c r="E20" s="233">
        <v>2</v>
      </c>
      <c r="F20" s="214"/>
      <c r="G20" s="214"/>
      <c r="H20" s="233">
        <v>2</v>
      </c>
      <c r="I20" s="214"/>
      <c r="J20" s="214"/>
      <c r="K20" s="214"/>
      <c r="L20" s="214"/>
      <c r="M20" s="214"/>
      <c r="N20" s="214"/>
      <c r="O20" s="214"/>
      <c r="P20" s="234">
        <v>2</v>
      </c>
      <c r="Q20" s="234">
        <v>119</v>
      </c>
      <c r="R20" s="214"/>
      <c r="S20" s="214"/>
      <c r="T20" s="234">
        <v>3</v>
      </c>
      <c r="U20" s="214"/>
      <c r="V20" s="214"/>
      <c r="W20" s="234">
        <v>2</v>
      </c>
      <c r="X20" s="214"/>
      <c r="Y20" s="214"/>
      <c r="Z20" s="214"/>
      <c r="AA20" s="233">
        <v>1</v>
      </c>
      <c r="AB20" s="214"/>
      <c r="AC20" s="214"/>
      <c r="AD20" s="214"/>
      <c r="AE20" s="214"/>
      <c r="AF20" s="214"/>
      <c r="AG20" s="214"/>
      <c r="AH20" s="234">
        <v>1</v>
      </c>
      <c r="AI20" s="234">
        <v>132</v>
      </c>
    </row>
    <row r="21" spans="2:35" x14ac:dyDescent="0.7">
      <c r="B21" s="441"/>
      <c r="C21" s="235" t="s">
        <v>56</v>
      </c>
      <c r="D21" s="234">
        <v>2</v>
      </c>
      <c r="E21" s="214"/>
      <c r="F21" s="214"/>
      <c r="G21" s="234">
        <v>2</v>
      </c>
      <c r="H21" s="233">
        <v>4</v>
      </c>
      <c r="I21" s="214"/>
      <c r="J21" s="234">
        <v>1</v>
      </c>
      <c r="K21" s="214"/>
      <c r="L21" s="234">
        <v>1</v>
      </c>
      <c r="M21" s="234">
        <v>2</v>
      </c>
      <c r="N21" s="214"/>
      <c r="O21" s="234">
        <v>1</v>
      </c>
      <c r="P21" s="234">
        <v>1</v>
      </c>
      <c r="Q21" s="214"/>
      <c r="R21" s="234">
        <v>138</v>
      </c>
      <c r="S21" s="234">
        <v>2</v>
      </c>
      <c r="T21" s="214"/>
      <c r="U21" s="234">
        <v>3</v>
      </c>
      <c r="V21" s="214"/>
      <c r="W21" s="234">
        <v>1</v>
      </c>
      <c r="X21" s="214"/>
      <c r="Y21" s="214"/>
      <c r="Z21" s="214"/>
      <c r="AA21" s="233">
        <v>3</v>
      </c>
      <c r="AB21" s="214"/>
      <c r="AC21" s="214"/>
      <c r="AD21" s="234">
        <v>4</v>
      </c>
      <c r="AE21" s="214"/>
      <c r="AF21" s="214"/>
      <c r="AG21" s="214"/>
      <c r="AH21" s="214"/>
      <c r="AI21" s="234">
        <v>165</v>
      </c>
    </row>
    <row r="22" spans="2:35" x14ac:dyDescent="0.7">
      <c r="B22" s="441"/>
      <c r="C22" s="235" t="s">
        <v>57</v>
      </c>
      <c r="D22" s="214"/>
      <c r="E22" s="233">
        <v>2</v>
      </c>
      <c r="F22" s="234">
        <v>1</v>
      </c>
      <c r="G22" s="234">
        <v>2</v>
      </c>
      <c r="H22" s="233">
        <v>2</v>
      </c>
      <c r="I22" s="234">
        <v>2</v>
      </c>
      <c r="J22" s="234">
        <v>2</v>
      </c>
      <c r="K22" s="214"/>
      <c r="L22" s="234">
        <v>1</v>
      </c>
      <c r="M22" s="234">
        <v>1</v>
      </c>
      <c r="N22" s="214"/>
      <c r="O22" s="214"/>
      <c r="P22" s="234">
        <v>4</v>
      </c>
      <c r="Q22" s="214"/>
      <c r="R22" s="234">
        <v>1</v>
      </c>
      <c r="S22" s="234">
        <v>139</v>
      </c>
      <c r="T22" s="214"/>
      <c r="U22" s="234">
        <v>1</v>
      </c>
      <c r="V22" s="234">
        <v>1</v>
      </c>
      <c r="W22" s="234">
        <v>1</v>
      </c>
      <c r="X22" s="214"/>
      <c r="Y22" s="214"/>
      <c r="Z22" s="233">
        <v>1</v>
      </c>
      <c r="AA22" s="214"/>
      <c r="AB22" s="214"/>
      <c r="AC22" s="234">
        <v>4</v>
      </c>
      <c r="AD22" s="214"/>
      <c r="AE22" s="214"/>
      <c r="AF22" s="214"/>
      <c r="AG22" s="214"/>
      <c r="AH22" s="234">
        <v>3</v>
      </c>
      <c r="AI22" s="234">
        <v>168</v>
      </c>
    </row>
    <row r="23" spans="2:35" x14ac:dyDescent="0.7">
      <c r="B23" s="441"/>
      <c r="C23" s="235" t="s">
        <v>58</v>
      </c>
      <c r="D23" s="214"/>
      <c r="E23" s="214"/>
      <c r="F23" s="234">
        <v>1</v>
      </c>
      <c r="G23" s="214"/>
      <c r="H23" s="214"/>
      <c r="I23" s="214"/>
      <c r="J23" s="214"/>
      <c r="K23" s="214"/>
      <c r="L23" s="214"/>
      <c r="M23" s="214"/>
      <c r="N23" s="214"/>
      <c r="O23" s="234">
        <v>2</v>
      </c>
      <c r="P23" s="234">
        <v>1</v>
      </c>
      <c r="Q23" s="234">
        <v>2</v>
      </c>
      <c r="R23" s="214"/>
      <c r="S23" s="214"/>
      <c r="T23" s="234">
        <v>103</v>
      </c>
      <c r="U23" s="214"/>
      <c r="V23" s="214"/>
      <c r="W23" s="214"/>
      <c r="X23" s="214"/>
      <c r="Y23" s="214"/>
      <c r="Z23" s="233">
        <v>2</v>
      </c>
      <c r="AA23" s="233">
        <v>2</v>
      </c>
      <c r="AB23" s="214"/>
      <c r="AC23" s="234">
        <v>1</v>
      </c>
      <c r="AD23" s="214"/>
      <c r="AE23" s="234">
        <v>1</v>
      </c>
      <c r="AF23" s="234">
        <v>1</v>
      </c>
      <c r="AG23" s="214"/>
      <c r="AH23" s="214"/>
      <c r="AI23" s="234">
        <v>116</v>
      </c>
    </row>
    <row r="24" spans="2:35" x14ac:dyDescent="0.7">
      <c r="B24" s="441"/>
      <c r="C24" s="235" t="s">
        <v>59</v>
      </c>
      <c r="D24" s="214"/>
      <c r="E24" s="233">
        <v>1</v>
      </c>
      <c r="F24" s="214"/>
      <c r="G24" s="214"/>
      <c r="H24" s="214"/>
      <c r="I24" s="234">
        <v>1</v>
      </c>
      <c r="J24" s="214"/>
      <c r="K24" s="214"/>
      <c r="L24" s="234">
        <v>2</v>
      </c>
      <c r="M24" s="234">
        <v>1</v>
      </c>
      <c r="N24" s="214"/>
      <c r="O24" s="214"/>
      <c r="P24" s="214"/>
      <c r="Q24" s="214"/>
      <c r="R24" s="234">
        <v>2</v>
      </c>
      <c r="S24" s="214"/>
      <c r="T24" s="214"/>
      <c r="U24" s="234">
        <v>107</v>
      </c>
      <c r="V24" s="234">
        <v>1</v>
      </c>
      <c r="W24" s="214"/>
      <c r="X24" s="214"/>
      <c r="Y24" s="214"/>
      <c r="Z24" s="214"/>
      <c r="AA24" s="214"/>
      <c r="AB24" s="214"/>
      <c r="AC24" s="234">
        <v>1</v>
      </c>
      <c r="AD24" s="214"/>
      <c r="AE24" s="214"/>
      <c r="AF24" s="214"/>
      <c r="AG24" s="234">
        <v>1</v>
      </c>
      <c r="AH24" s="214"/>
      <c r="AI24" s="234">
        <v>117</v>
      </c>
    </row>
    <row r="25" spans="2:35" x14ac:dyDescent="0.7">
      <c r="B25" s="441"/>
      <c r="C25" s="235" t="s">
        <v>60</v>
      </c>
      <c r="D25" s="214"/>
      <c r="E25" s="214"/>
      <c r="F25" s="214"/>
      <c r="G25" s="214"/>
      <c r="H25" s="233">
        <v>2</v>
      </c>
      <c r="I25" s="214"/>
      <c r="J25" s="234">
        <v>1</v>
      </c>
      <c r="K25" s="214"/>
      <c r="L25" s="214"/>
      <c r="M25" s="214"/>
      <c r="N25" s="234">
        <v>2</v>
      </c>
      <c r="O25" s="214"/>
      <c r="P25" s="214"/>
      <c r="Q25" s="214"/>
      <c r="R25" s="214"/>
      <c r="S25" s="234">
        <v>2</v>
      </c>
      <c r="T25" s="214"/>
      <c r="U25" s="234">
        <v>2</v>
      </c>
      <c r="V25" s="234">
        <v>52</v>
      </c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34">
        <v>1</v>
      </c>
      <c r="AH25" s="214"/>
      <c r="AI25" s="234">
        <v>62</v>
      </c>
    </row>
    <row r="26" spans="2:35" x14ac:dyDescent="0.7">
      <c r="B26" s="441"/>
      <c r="C26" s="235" t="s">
        <v>61</v>
      </c>
      <c r="D26" s="214"/>
      <c r="E26" s="233">
        <v>2</v>
      </c>
      <c r="F26" s="214"/>
      <c r="G26" s="214"/>
      <c r="H26" s="233">
        <v>1</v>
      </c>
      <c r="I26" s="234">
        <v>2</v>
      </c>
      <c r="J26" s="214"/>
      <c r="K26" s="214"/>
      <c r="L26" s="214"/>
      <c r="M26" s="234">
        <v>1</v>
      </c>
      <c r="N26" s="234">
        <v>1</v>
      </c>
      <c r="O26" s="234">
        <v>2</v>
      </c>
      <c r="P26" s="234">
        <v>3</v>
      </c>
      <c r="Q26" s="214"/>
      <c r="R26" s="214"/>
      <c r="S26" s="214"/>
      <c r="T26" s="234">
        <v>1</v>
      </c>
      <c r="U26" s="234">
        <v>1</v>
      </c>
      <c r="V26" s="214"/>
      <c r="W26" s="234">
        <v>169</v>
      </c>
      <c r="X26" s="214"/>
      <c r="Y26" s="234">
        <v>1</v>
      </c>
      <c r="Z26" s="214"/>
      <c r="AA26" s="233">
        <v>3</v>
      </c>
      <c r="AB26" s="214"/>
      <c r="AC26" s="214"/>
      <c r="AD26" s="214"/>
      <c r="AE26" s="214"/>
      <c r="AF26" s="214"/>
      <c r="AG26" s="234">
        <v>1</v>
      </c>
      <c r="AH26" s="234">
        <v>1</v>
      </c>
      <c r="AI26" s="234">
        <v>189</v>
      </c>
    </row>
    <row r="27" spans="2:35" x14ac:dyDescent="0.7">
      <c r="B27" s="441"/>
      <c r="C27" s="235" t="s">
        <v>62</v>
      </c>
      <c r="D27" s="214"/>
      <c r="E27" s="214"/>
      <c r="F27" s="214"/>
      <c r="G27" s="214"/>
      <c r="H27" s="233">
        <v>1</v>
      </c>
      <c r="I27" s="214"/>
      <c r="J27" s="214"/>
      <c r="K27" s="234">
        <v>2</v>
      </c>
      <c r="L27" s="234">
        <v>2</v>
      </c>
      <c r="M27" s="214"/>
      <c r="N27" s="234">
        <v>1</v>
      </c>
      <c r="O27" s="214"/>
      <c r="P27" s="234">
        <v>2</v>
      </c>
      <c r="Q27" s="214"/>
      <c r="R27" s="234">
        <v>1</v>
      </c>
      <c r="S27" s="214"/>
      <c r="T27" s="214"/>
      <c r="U27" s="214"/>
      <c r="V27" s="234">
        <v>1</v>
      </c>
      <c r="W27" s="234">
        <v>1</v>
      </c>
      <c r="X27" s="234">
        <v>54</v>
      </c>
      <c r="Y27" s="214"/>
      <c r="Z27" s="233">
        <v>3</v>
      </c>
      <c r="AA27" s="233">
        <v>3</v>
      </c>
      <c r="AB27" s="234">
        <v>1</v>
      </c>
      <c r="AC27" s="214"/>
      <c r="AD27" s="214"/>
      <c r="AE27" s="234">
        <v>1</v>
      </c>
      <c r="AF27" s="234">
        <v>1</v>
      </c>
      <c r="AG27" s="214"/>
      <c r="AH27" s="214"/>
      <c r="AI27" s="234">
        <v>74</v>
      </c>
    </row>
    <row r="28" spans="2:35" x14ac:dyDescent="0.7">
      <c r="B28" s="441"/>
      <c r="C28" s="235" t="s">
        <v>63</v>
      </c>
      <c r="D28" s="214"/>
      <c r="E28" s="214"/>
      <c r="F28" s="214"/>
      <c r="G28" s="214"/>
      <c r="H28" s="233">
        <v>2</v>
      </c>
      <c r="I28" s="214"/>
      <c r="J28" s="214"/>
      <c r="K28" s="214"/>
      <c r="L28" s="214"/>
      <c r="M28" s="234">
        <v>1</v>
      </c>
      <c r="N28" s="234">
        <v>3</v>
      </c>
      <c r="O28" s="214"/>
      <c r="P28" s="234">
        <v>1</v>
      </c>
      <c r="Q28" s="214"/>
      <c r="R28" s="214"/>
      <c r="S28" s="234">
        <v>1</v>
      </c>
      <c r="T28" s="214"/>
      <c r="U28" s="214"/>
      <c r="V28" s="214"/>
      <c r="W28" s="214"/>
      <c r="X28" s="234">
        <v>1</v>
      </c>
      <c r="Y28" s="234">
        <v>106</v>
      </c>
      <c r="Z28" s="214"/>
      <c r="AA28" s="233">
        <v>1</v>
      </c>
      <c r="AB28" s="214"/>
      <c r="AC28" s="214"/>
      <c r="AD28" s="214"/>
      <c r="AE28" s="214"/>
      <c r="AF28" s="234">
        <v>5</v>
      </c>
      <c r="AG28" s="214"/>
      <c r="AH28" s="214"/>
      <c r="AI28" s="234">
        <v>121</v>
      </c>
    </row>
    <row r="29" spans="2:35" x14ac:dyDescent="0.7">
      <c r="B29" s="441"/>
      <c r="C29" s="235" t="s">
        <v>64</v>
      </c>
      <c r="D29" s="214"/>
      <c r="E29" s="233">
        <v>3</v>
      </c>
      <c r="F29" s="214"/>
      <c r="G29" s="214"/>
      <c r="H29" s="233">
        <v>1</v>
      </c>
      <c r="I29" s="214"/>
      <c r="J29" s="234">
        <v>3</v>
      </c>
      <c r="K29" s="234">
        <v>2</v>
      </c>
      <c r="L29" s="234">
        <v>2</v>
      </c>
      <c r="M29" s="214"/>
      <c r="N29" s="234">
        <v>1</v>
      </c>
      <c r="O29" s="214"/>
      <c r="P29" s="234">
        <v>3</v>
      </c>
      <c r="Q29" s="234">
        <v>1</v>
      </c>
      <c r="R29" s="234">
        <v>2</v>
      </c>
      <c r="S29" s="214"/>
      <c r="T29" s="214"/>
      <c r="U29" s="234">
        <v>1</v>
      </c>
      <c r="V29" s="214"/>
      <c r="W29" s="214"/>
      <c r="X29" s="234">
        <v>2</v>
      </c>
      <c r="Y29" s="234">
        <v>1</v>
      </c>
      <c r="Z29" s="233">
        <v>95</v>
      </c>
      <c r="AA29" s="233">
        <v>7</v>
      </c>
      <c r="AB29" s="214"/>
      <c r="AC29" s="234">
        <v>1</v>
      </c>
      <c r="AD29" s="234">
        <v>1</v>
      </c>
      <c r="AE29" s="234">
        <v>1</v>
      </c>
      <c r="AF29" s="214"/>
      <c r="AG29" s="214"/>
      <c r="AH29" s="234">
        <v>1</v>
      </c>
      <c r="AI29" s="234">
        <v>128</v>
      </c>
    </row>
    <row r="30" spans="2:35" x14ac:dyDescent="0.7">
      <c r="B30" s="441"/>
      <c r="C30" s="235" t="s">
        <v>65</v>
      </c>
      <c r="D30" s="234">
        <v>5</v>
      </c>
      <c r="E30" s="233">
        <v>6</v>
      </c>
      <c r="F30" s="214"/>
      <c r="G30" s="214"/>
      <c r="H30" s="233">
        <v>19</v>
      </c>
      <c r="I30" s="234">
        <v>2</v>
      </c>
      <c r="J30" s="214"/>
      <c r="K30" s="234">
        <v>2</v>
      </c>
      <c r="L30" s="234">
        <v>4</v>
      </c>
      <c r="M30" s="234">
        <v>6</v>
      </c>
      <c r="N30" s="214"/>
      <c r="O30" s="214"/>
      <c r="P30" s="234">
        <v>14</v>
      </c>
      <c r="Q30" s="234">
        <v>1</v>
      </c>
      <c r="R30" s="234">
        <v>1</v>
      </c>
      <c r="S30" s="234">
        <v>3</v>
      </c>
      <c r="T30" s="234">
        <v>1</v>
      </c>
      <c r="U30" s="214"/>
      <c r="V30" s="214"/>
      <c r="W30" s="234">
        <v>1</v>
      </c>
      <c r="X30" s="234">
        <v>1</v>
      </c>
      <c r="Y30" s="214"/>
      <c r="Z30" s="233">
        <v>1</v>
      </c>
      <c r="AA30" s="233">
        <v>175</v>
      </c>
      <c r="AB30" s="214"/>
      <c r="AC30" s="234">
        <v>1</v>
      </c>
      <c r="AD30" s="234">
        <v>1</v>
      </c>
      <c r="AE30" s="234">
        <v>3</v>
      </c>
      <c r="AF30" s="234">
        <v>1</v>
      </c>
      <c r="AG30" s="234">
        <v>1</v>
      </c>
      <c r="AH30" s="234">
        <v>4</v>
      </c>
      <c r="AI30" s="234">
        <v>253</v>
      </c>
    </row>
    <row r="31" spans="2:35" x14ac:dyDescent="0.7">
      <c r="B31" s="441"/>
      <c r="C31" s="235" t="s">
        <v>66</v>
      </c>
      <c r="D31" s="214"/>
      <c r="E31" s="214"/>
      <c r="F31" s="214"/>
      <c r="G31" s="214"/>
      <c r="H31" s="233">
        <v>1</v>
      </c>
      <c r="I31" s="214"/>
      <c r="J31" s="214"/>
      <c r="K31" s="214"/>
      <c r="L31" s="234">
        <v>3</v>
      </c>
      <c r="M31" s="214"/>
      <c r="N31" s="214"/>
      <c r="O31" s="214"/>
      <c r="P31" s="214"/>
      <c r="Q31" s="214"/>
      <c r="R31" s="214"/>
      <c r="S31" s="234">
        <v>1</v>
      </c>
      <c r="T31" s="214"/>
      <c r="U31" s="214"/>
      <c r="V31" s="214"/>
      <c r="W31" s="214"/>
      <c r="X31" s="214"/>
      <c r="Y31" s="214"/>
      <c r="Z31" s="214"/>
      <c r="AA31" s="214"/>
      <c r="AB31" s="234">
        <v>26</v>
      </c>
      <c r="AC31" s="214"/>
      <c r="AD31" s="214"/>
      <c r="AE31" s="214"/>
      <c r="AF31" s="214"/>
      <c r="AG31" s="214"/>
      <c r="AH31" s="214"/>
      <c r="AI31" s="234">
        <v>31</v>
      </c>
    </row>
    <row r="32" spans="2:35" x14ac:dyDescent="0.7">
      <c r="B32" s="442"/>
      <c r="C32" s="232" t="s">
        <v>68</v>
      </c>
      <c r="D32" s="214"/>
      <c r="E32" s="214"/>
      <c r="F32" s="214"/>
      <c r="G32" s="214"/>
      <c r="H32" s="233">
        <v>4</v>
      </c>
      <c r="I32" s="214"/>
      <c r="J32" s="214"/>
      <c r="K32" s="214"/>
      <c r="L32" s="234">
        <v>1</v>
      </c>
      <c r="M32" s="234">
        <v>1</v>
      </c>
      <c r="N32" s="234">
        <v>2</v>
      </c>
      <c r="O32" s="214"/>
      <c r="P32" s="214"/>
      <c r="Q32" s="214"/>
      <c r="R32" s="234">
        <v>1</v>
      </c>
      <c r="S32" s="234">
        <v>2</v>
      </c>
      <c r="T32" s="214"/>
      <c r="U32" s="234">
        <v>2</v>
      </c>
      <c r="V32" s="234">
        <v>1</v>
      </c>
      <c r="W32" s="234">
        <v>2</v>
      </c>
      <c r="X32" s="214"/>
      <c r="Y32" s="214"/>
      <c r="Z32" s="233">
        <v>1</v>
      </c>
      <c r="AA32" s="233">
        <v>4</v>
      </c>
      <c r="AB32" s="214"/>
      <c r="AC32" s="234">
        <v>76</v>
      </c>
      <c r="AD32" s="214"/>
      <c r="AE32" s="234">
        <v>1</v>
      </c>
      <c r="AF32" s="214"/>
      <c r="AG32" s="234">
        <v>4</v>
      </c>
      <c r="AH32" s="234">
        <v>2</v>
      </c>
      <c r="AI32" s="234">
        <v>104</v>
      </c>
    </row>
    <row r="33" spans="2:2" x14ac:dyDescent="0.7">
      <c r="B33" s="109" t="s">
        <v>356</v>
      </c>
    </row>
  </sheetData>
  <mergeCells count="4">
    <mergeCell ref="D4:AI4"/>
    <mergeCell ref="B3:AI3"/>
    <mergeCell ref="B4:C5"/>
    <mergeCell ref="B6:B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5"/>
  <sheetViews>
    <sheetView zoomScale="98" zoomScaleNormal="98" workbookViewId="0">
      <selection activeCell="F9" sqref="F9"/>
    </sheetView>
  </sheetViews>
  <sheetFormatPr defaultRowHeight="14.75" x14ac:dyDescent="0.75"/>
  <cols>
    <col min="1" max="1" width="29.36328125" customWidth="1"/>
  </cols>
  <sheetData>
    <row r="2" spans="1:8" x14ac:dyDescent="0.75">
      <c r="A2" s="13" t="s">
        <v>436</v>
      </c>
    </row>
    <row r="3" spans="1:8" s="2" customFormat="1" x14ac:dyDescent="0.75">
      <c r="A3" s="18" t="s">
        <v>21</v>
      </c>
      <c r="B3" s="45">
        <v>2019</v>
      </c>
      <c r="C3" s="45">
        <v>2020</v>
      </c>
      <c r="D3" s="5">
        <v>2021</v>
      </c>
      <c r="E3" s="45">
        <v>2022</v>
      </c>
      <c r="F3" s="45">
        <v>2023</v>
      </c>
      <c r="G3" s="5">
        <v>2024</v>
      </c>
      <c r="H3" s="5">
        <v>2025</v>
      </c>
    </row>
    <row r="4" spans="1:8" x14ac:dyDescent="0.75">
      <c r="A4" s="8" t="s">
        <v>136</v>
      </c>
      <c r="B4" s="8">
        <v>87</v>
      </c>
      <c r="C4" s="8">
        <v>85.8</v>
      </c>
      <c r="D4" s="8">
        <v>84.2</v>
      </c>
      <c r="E4" s="8">
        <v>92.9</v>
      </c>
      <c r="F4" s="8">
        <v>90.04</v>
      </c>
      <c r="G4" s="8">
        <v>90.3</v>
      </c>
      <c r="H4" s="8">
        <v>92.9</v>
      </c>
    </row>
    <row r="5" spans="1:8" x14ac:dyDescent="0.75">
      <c r="A5" s="26" t="s">
        <v>356</v>
      </c>
    </row>
  </sheetData>
  <hyperlinks>
    <hyperlink ref="E3" location="_ftn1" display="_ftn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8"/>
  <sheetViews>
    <sheetView workbookViewId="0">
      <selection activeCell="B13" sqref="B13"/>
    </sheetView>
  </sheetViews>
  <sheetFormatPr defaultColWidth="8.7265625" defaultRowHeight="14.75" x14ac:dyDescent="0.75"/>
  <cols>
    <col min="1" max="1" width="8.7265625" style="21"/>
    <col min="2" max="2" width="46.54296875" style="21" customWidth="1"/>
    <col min="3" max="16384" width="8.7265625" style="21"/>
  </cols>
  <sheetData>
    <row r="2" spans="2:9" x14ac:dyDescent="0.75">
      <c r="B2" s="34" t="s">
        <v>360</v>
      </c>
    </row>
    <row r="3" spans="2:9" ht="15.5" x14ac:dyDescent="0.75">
      <c r="B3" s="35"/>
      <c r="C3" s="36">
        <v>2019</v>
      </c>
      <c r="D3" s="36">
        <v>2020</v>
      </c>
      <c r="E3" s="36">
        <v>2021</v>
      </c>
      <c r="F3" s="19">
        <v>2022</v>
      </c>
      <c r="G3" s="36">
        <v>2023</v>
      </c>
      <c r="H3" s="36">
        <v>2024</v>
      </c>
      <c r="I3" s="36">
        <v>2025</v>
      </c>
    </row>
    <row r="4" spans="2:9" x14ac:dyDescent="0.75">
      <c r="B4" s="8" t="s">
        <v>357</v>
      </c>
      <c r="C4" s="8">
        <v>67.8</v>
      </c>
      <c r="D4" s="8">
        <v>62</v>
      </c>
      <c r="E4" s="8">
        <v>79</v>
      </c>
      <c r="F4" s="8">
        <v>88.4</v>
      </c>
      <c r="G4" s="8">
        <v>88.7</v>
      </c>
      <c r="H4" s="93">
        <v>89.2</v>
      </c>
      <c r="I4" s="131">
        <v>91.99</v>
      </c>
    </row>
    <row r="5" spans="2:9" x14ac:dyDescent="0.75">
      <c r="B5" s="8" t="s">
        <v>358</v>
      </c>
      <c r="C5" s="8">
        <v>19.100000000000001</v>
      </c>
      <c r="D5" s="8">
        <v>23.8</v>
      </c>
      <c r="E5" s="8">
        <v>5.3</v>
      </c>
      <c r="F5" s="8">
        <v>4.5</v>
      </c>
      <c r="G5" s="8">
        <v>1.4</v>
      </c>
      <c r="H5" s="93">
        <v>1.1000000000000001</v>
      </c>
      <c r="I5" s="131">
        <v>0.9</v>
      </c>
    </row>
    <row r="6" spans="2:9" x14ac:dyDescent="0.75">
      <c r="B6" s="8" t="s">
        <v>359</v>
      </c>
      <c r="C6" s="8">
        <v>13.100000000000009</v>
      </c>
      <c r="D6" s="8">
        <v>14.200000000000003</v>
      </c>
      <c r="E6" s="8">
        <v>15.700000000000003</v>
      </c>
      <c r="F6" s="8">
        <v>7.0999999999999943</v>
      </c>
      <c r="G6" s="8">
        <v>9.8999999999999915</v>
      </c>
      <c r="H6" s="8">
        <v>9.7000000000000028</v>
      </c>
      <c r="I6" s="29">
        <v>7.1</v>
      </c>
    </row>
    <row r="7" spans="2:9" ht="15.5" x14ac:dyDescent="0.75">
      <c r="B7" s="96" t="s">
        <v>356</v>
      </c>
    </row>
    <row r="8" spans="2:9" x14ac:dyDescent="0.75">
      <c r="B8" s="21" t="s">
        <v>88</v>
      </c>
    </row>
  </sheetData>
  <hyperlinks>
    <hyperlink ref="F3" location="_ftn1" display="_ftn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79</vt:i4>
      </vt:variant>
      <vt:variant>
        <vt:lpstr>Named Ranges</vt:lpstr>
      </vt:variant>
      <vt:variant>
        <vt:i4>22</vt:i4>
      </vt:variant>
    </vt:vector>
  </HeadingPairs>
  <TitlesOfParts>
    <vt:vector size="101" baseType="lpstr">
      <vt:lpstr>Figure1</vt:lpstr>
      <vt:lpstr>Figure6 </vt:lpstr>
      <vt:lpstr>Figure7 </vt:lpstr>
      <vt:lpstr>Table1</vt:lpstr>
      <vt:lpstr>Table2</vt:lpstr>
      <vt:lpstr>Table3</vt:lpstr>
      <vt:lpstr>Figure8</vt:lpstr>
      <vt:lpstr>Figure 9</vt:lpstr>
      <vt:lpstr>Figure 10</vt:lpstr>
      <vt:lpstr>Figure 11</vt:lpstr>
      <vt:lpstr>Table4</vt:lpstr>
      <vt:lpstr>Table5</vt:lpstr>
      <vt:lpstr>Table6</vt:lpstr>
      <vt:lpstr>Figure 12</vt:lpstr>
      <vt:lpstr>Table7</vt:lpstr>
      <vt:lpstr>Figure 13</vt:lpstr>
      <vt:lpstr>Table8</vt:lpstr>
      <vt:lpstr>Figure14</vt:lpstr>
      <vt:lpstr>Table9</vt:lpstr>
      <vt:lpstr>Table10</vt:lpstr>
      <vt:lpstr>Figure15</vt:lpstr>
      <vt:lpstr>Table 11</vt:lpstr>
      <vt:lpstr>Table 12</vt:lpstr>
      <vt:lpstr>Figure 16</vt:lpstr>
      <vt:lpstr>Figure 17</vt:lpstr>
      <vt:lpstr>Figure 18</vt:lpstr>
      <vt:lpstr>Table13</vt:lpstr>
      <vt:lpstr>Table 14</vt:lpstr>
      <vt:lpstr>Figure 19</vt:lpstr>
      <vt:lpstr>Figure 20</vt:lpstr>
      <vt:lpstr>Figure 21</vt:lpstr>
      <vt:lpstr>Table 15</vt:lpstr>
      <vt:lpstr>Table 16</vt:lpstr>
      <vt:lpstr>Figure 22</vt:lpstr>
      <vt:lpstr>Figure23</vt:lpstr>
      <vt:lpstr>Figure24</vt:lpstr>
      <vt:lpstr>Figure25</vt:lpstr>
      <vt:lpstr>Figure 26</vt:lpstr>
      <vt:lpstr>Figure27</vt:lpstr>
      <vt:lpstr>Figure28</vt:lpstr>
      <vt:lpstr>Table 17</vt:lpstr>
      <vt:lpstr>Table18</vt:lpstr>
      <vt:lpstr>Figure29</vt:lpstr>
      <vt:lpstr>Figure30</vt:lpstr>
      <vt:lpstr>Table19</vt:lpstr>
      <vt:lpstr>Table20</vt:lpstr>
      <vt:lpstr>Table21</vt:lpstr>
      <vt:lpstr>Table22</vt:lpstr>
      <vt:lpstr>Table 23</vt:lpstr>
      <vt:lpstr>Figure31</vt:lpstr>
      <vt:lpstr>Figure32</vt:lpstr>
      <vt:lpstr>Table24</vt:lpstr>
      <vt:lpstr>Table25</vt:lpstr>
      <vt:lpstr>Table26</vt:lpstr>
      <vt:lpstr>Figure33</vt:lpstr>
      <vt:lpstr>Figure34</vt:lpstr>
      <vt:lpstr>Table27</vt:lpstr>
      <vt:lpstr>Table28</vt:lpstr>
      <vt:lpstr>Table 29</vt:lpstr>
      <vt:lpstr>10.1</vt:lpstr>
      <vt:lpstr>10.2</vt:lpstr>
      <vt:lpstr>10.3</vt:lpstr>
      <vt:lpstr>10.4</vt:lpstr>
      <vt:lpstr>10.5</vt:lpstr>
      <vt:lpstr>10.6</vt:lpstr>
      <vt:lpstr>10.7</vt:lpstr>
      <vt:lpstr>10.8</vt:lpstr>
      <vt:lpstr>10.9</vt:lpstr>
      <vt:lpstr>10.10</vt:lpstr>
      <vt:lpstr>Annex1</vt:lpstr>
      <vt:lpstr>Annex2</vt:lpstr>
      <vt:lpstr>Annex3</vt:lpstr>
      <vt:lpstr>Annex4</vt:lpstr>
      <vt:lpstr>Annex5</vt:lpstr>
      <vt:lpstr>Annex6</vt:lpstr>
      <vt:lpstr>Annex7</vt:lpstr>
      <vt:lpstr>Annex8</vt:lpstr>
      <vt:lpstr>Annex9</vt:lpstr>
      <vt:lpstr>Annex10</vt:lpstr>
      <vt:lpstr>Table1!_Toc134630568</vt:lpstr>
      <vt:lpstr>Table2!_Toc134630568</vt:lpstr>
      <vt:lpstr>Table3!_Toc134630569</vt:lpstr>
      <vt:lpstr>'Figure 20'!_Toc134630601</vt:lpstr>
      <vt:lpstr>'Figure 22'!_Toc134630603</vt:lpstr>
      <vt:lpstr>Figure23!_Toc134630607</vt:lpstr>
      <vt:lpstr>Figure24!_Toc134630608</vt:lpstr>
      <vt:lpstr>Figure25!_Toc134630609</vt:lpstr>
      <vt:lpstr>Figure27!_Toc134630610</vt:lpstr>
      <vt:lpstr>Figure29!_Toc134630613</vt:lpstr>
      <vt:lpstr>Table21!_Toc161930315</vt:lpstr>
      <vt:lpstr>Figure1!_Toc161930335</vt:lpstr>
      <vt:lpstr>'Figure 16'!_Toc161930348</vt:lpstr>
      <vt:lpstr>'Figure 9'!_Toc161930348</vt:lpstr>
      <vt:lpstr>'Figure 10'!_Toc161930349</vt:lpstr>
      <vt:lpstr>'Figure 11'!_Toc161930349</vt:lpstr>
      <vt:lpstr>'Figure 17'!_Toc161930349</vt:lpstr>
      <vt:lpstr>'Figure 18'!_Toc161930350</vt:lpstr>
      <vt:lpstr>Figure23!_Toc161930355</vt:lpstr>
      <vt:lpstr>Figure24!_Toc161930356</vt:lpstr>
      <vt:lpstr>Figure25!_Toc161930357</vt:lpstr>
      <vt:lpstr>'10.1'!_Toc225268064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2023-05-21T16:59:57Z</dcterms:created>
  <dcterms:modified xsi:type="dcterms:W3CDTF">2026-05-13T09:51:42Z</dcterms:modified>
</cp:coreProperties>
</file>