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NISR Documents\TES Documents\TES reports\Published\2026\"/>
    </mc:Choice>
  </mc:AlternateContent>
  <xr:revisionPtr revIDLastSave="0" documentId="8_{5BA82309-3C44-433E-A7F3-6DD59A2996D4}" xr6:coauthVersionLast="47" xr6:coauthVersionMax="47" xr10:uidLastSave="{00000000-0000-0000-0000-000000000000}"/>
  <bookViews>
    <workbookView xWindow="-110" yWindow="-110" windowWidth="19420" windowHeight="11500" tabRatio="918" firstSheet="9" activeTab="15" xr2:uid="{00000000-000D-0000-FFFF-FFFF00000000}"/>
  </bookViews>
  <sheets>
    <sheet name="Table of Content" sheetId="24" r:id="rId1"/>
    <sheet name="Table 1" sheetId="25" r:id="rId2"/>
    <sheet name="Table 2" sheetId="1" r:id="rId3"/>
    <sheet name="Table 3" sheetId="2" r:id="rId4"/>
    <sheet name="Table 4" sheetId="3" r:id="rId5"/>
    <sheet name="Table 5" sheetId="4" r:id="rId6"/>
    <sheet name="Table 6" sheetId="5" r:id="rId7"/>
    <sheet name="Table 7" sheetId="6" r:id="rId8"/>
    <sheet name="Table 8" sheetId="7" r:id="rId9"/>
    <sheet name="Table 9" sheetId="8" r:id="rId10"/>
    <sheet name="Table 10" sheetId="9" r:id="rId11"/>
    <sheet name="Table 11" sheetId="10" r:id="rId12"/>
    <sheet name="Table 12" sheetId="11" r:id="rId13"/>
    <sheet name="Table 13" sheetId="12" r:id="rId14"/>
    <sheet name="Table 14" sheetId="13" r:id="rId15"/>
    <sheet name="Table 15" sheetId="14" r:id="rId16"/>
    <sheet name="Table 16" sheetId="15" r:id="rId17"/>
    <sheet name="Table 17" sheetId="16" r:id="rId18"/>
    <sheet name="Table 18" sheetId="17" r:id="rId19"/>
    <sheet name="Table 19" sheetId="18" r:id="rId20"/>
    <sheet name="Table 20" sheetId="19" r:id="rId21"/>
    <sheet name="Table 21" sheetId="20" r:id="rId22"/>
    <sheet name="Table 22" sheetId="21" r:id="rId23"/>
    <sheet name="Table 23" sheetId="22" r:id="rId24"/>
    <sheet name="Table D1" sheetId="27" r:id="rId25"/>
  </sheets>
  <definedNames>
    <definedName name="_ftn1" localSheetId="10">'Table 10'!$A$5</definedName>
    <definedName name="_ftn2" localSheetId="1">'Table 1'!#REF!</definedName>
    <definedName name="_ftnref1" localSheetId="10">'Table 10'!$A$2</definedName>
    <definedName name="_Ref485812235" localSheetId="1">'Table 1'!$A$2</definedName>
    <definedName name="_Ref485876940" localSheetId="2">'Table 2'!$A$2</definedName>
    <definedName name="_Ref486406266" localSheetId="10">'Table 10'!$A$2</definedName>
    <definedName name="_Ref496868177" localSheetId="4">'Table 4'!$A$2</definedName>
    <definedName name="_Ref496877834" localSheetId="13">'Table 13'!$A$2</definedName>
    <definedName name="_Toc149054376" localSheetId="22">'Table 22'!$A$2</definedName>
    <definedName name="_Toc162258886" localSheetId="3">'Table 3'!$A$2</definedName>
    <definedName name="_Toc162258888" localSheetId="5">'Table 5'!$A$2</definedName>
    <definedName name="_Toc162258889" localSheetId="6">'Table 6'!$A$3</definedName>
    <definedName name="_Toc162258890" localSheetId="7">'Table 7'!$A$2</definedName>
    <definedName name="_Toc162258891" localSheetId="8">'Table 8'!$A$2</definedName>
    <definedName name="_Toc162258892" localSheetId="9">'Table 9'!$A$2</definedName>
    <definedName name="_Toc162258894" localSheetId="11">'Table 11'!$A$2</definedName>
    <definedName name="_Toc162258895" localSheetId="12">'Table 12'!$A$2</definedName>
    <definedName name="_Toc162258897" localSheetId="14">'Table 14'!$A$2</definedName>
    <definedName name="_Toc162258898" localSheetId="15">'Table 15'!$A$2</definedName>
    <definedName name="_Toc162258899" localSheetId="16">'Table 16'!$A$2</definedName>
    <definedName name="_Toc162258900" localSheetId="17">'Table 17'!$A$2</definedName>
    <definedName name="_Toc162258901" localSheetId="18">'Table 18'!$A$2</definedName>
    <definedName name="_Toc162258902" localSheetId="19">'Table 19'!$A$2</definedName>
    <definedName name="_Toc162258903" localSheetId="20">'Table 20'!$A$2</definedName>
    <definedName name="_Toc162258904" localSheetId="21">'Table 21'!$A$2</definedName>
    <definedName name="_Toc162258906" localSheetId="23">'Table 23'!$A$2</definedName>
    <definedName name="OLE_LINK2" localSheetId="20">'Table 20'!$A$4</definedName>
    <definedName name="Table_D1._Travel_Service_2015_–_2024__in_million_USD">'Table of Content'!$B$25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1" i="10" l="1"/>
  <c r="I10" i="20" l="1"/>
  <c r="N11" i="16"/>
  <c r="O10" i="14"/>
  <c r="B11" i="11"/>
  <c r="O11" i="13" l="1"/>
  <c r="N11" i="13"/>
  <c r="F10" i="12" l="1"/>
  <c r="E10" i="12"/>
  <c r="B11" i="9" l="1"/>
  <c r="C11" i="10" l="1"/>
  <c r="D11" i="10"/>
  <c r="E11" i="10"/>
  <c r="F11" i="10"/>
  <c r="G11" i="10"/>
  <c r="L7" i="27" l="1"/>
  <c r="L10" i="14" l="1"/>
  <c r="C11" i="11"/>
  <c r="D11" i="11"/>
  <c r="E11" i="11"/>
  <c r="F11" i="11"/>
  <c r="C11" i="25"/>
  <c r="C8" i="25"/>
  <c r="K11" i="13"/>
  <c r="J11" i="13"/>
  <c r="I11" i="13"/>
  <c r="H11" i="13"/>
  <c r="G11" i="13"/>
  <c r="I10" i="22"/>
  <c r="H10" i="22"/>
  <c r="G10" i="22"/>
  <c r="F10" i="22"/>
  <c r="E10" i="22"/>
  <c r="D10" i="22"/>
  <c r="C10" i="22"/>
  <c r="B10" i="22"/>
  <c r="I11" i="21"/>
  <c r="H11" i="21"/>
  <c r="G11" i="21"/>
  <c r="F11" i="21"/>
  <c r="E11" i="21"/>
  <c r="D11" i="21"/>
  <c r="C11" i="21"/>
  <c r="B11" i="21"/>
  <c r="H10" i="20"/>
  <c r="G10" i="20"/>
  <c r="F10" i="20"/>
  <c r="E10" i="20"/>
  <c r="D10" i="20"/>
  <c r="C10" i="20"/>
  <c r="B10" i="20"/>
  <c r="I11" i="19"/>
  <c r="H11" i="19"/>
  <c r="G11" i="19"/>
  <c r="F11" i="19"/>
  <c r="E11" i="19"/>
  <c r="D11" i="19"/>
  <c r="C11" i="19"/>
  <c r="B11" i="19"/>
  <c r="I11" i="18"/>
  <c r="H11" i="18"/>
  <c r="G11" i="18"/>
  <c r="F11" i="18"/>
  <c r="E11" i="18"/>
  <c r="D11" i="18"/>
  <c r="C11" i="18"/>
  <c r="B11" i="18"/>
  <c r="I11" i="17"/>
  <c r="H11" i="17"/>
  <c r="G11" i="17"/>
  <c r="F11" i="17"/>
  <c r="E11" i="17"/>
  <c r="D11" i="17"/>
  <c r="C11" i="17"/>
  <c r="B11" i="17"/>
  <c r="I11" i="16"/>
  <c r="H11" i="16"/>
  <c r="G11" i="16"/>
  <c r="F11" i="16"/>
  <c r="E11" i="16"/>
  <c r="D11" i="16"/>
  <c r="C11" i="16"/>
  <c r="B11" i="16"/>
  <c r="I11" i="15"/>
  <c r="H11" i="15"/>
  <c r="G11" i="15"/>
  <c r="F11" i="15"/>
  <c r="E11" i="15"/>
  <c r="D11" i="15"/>
  <c r="C11" i="15"/>
  <c r="B11" i="15"/>
  <c r="I10" i="14"/>
  <c r="H10" i="14"/>
  <c r="G10" i="14"/>
  <c r="F10" i="14"/>
  <c r="E10" i="14"/>
  <c r="D10" i="14"/>
  <c r="C10" i="14"/>
  <c r="B10" i="14"/>
  <c r="F11" i="13"/>
  <c r="E11" i="13"/>
  <c r="D11" i="13"/>
  <c r="C11" i="13"/>
  <c r="B11" i="13"/>
  <c r="K10" i="14" l="1"/>
  <c r="D10" i="12"/>
  <c r="C10" i="12"/>
  <c r="B10" i="12"/>
  <c r="H11" i="9"/>
  <c r="G11" i="9"/>
  <c r="F11" i="9"/>
  <c r="E11" i="9"/>
  <c r="D11" i="9"/>
  <c r="C11" i="9"/>
</calcChain>
</file>

<file path=xl/sharedStrings.xml><?xml version="1.0" encoding="utf-8"?>
<sst xmlns="http://schemas.openxmlformats.org/spreadsheetml/2006/main" count="529" uniqueCount="96">
  <si>
    <t>Country grouping</t>
  </si>
  <si>
    <t>Business</t>
  </si>
  <si>
    <t>Education</t>
  </si>
  <si>
    <t>Health</t>
  </si>
  <si>
    <t>Holiday</t>
  </si>
  <si>
    <t>Transit</t>
  </si>
  <si>
    <t>VFR</t>
  </si>
  <si>
    <t>Asia</t>
  </si>
  <si>
    <t>EAC</t>
  </si>
  <si>
    <t>Europe</t>
  </si>
  <si>
    <t>North America</t>
  </si>
  <si>
    <t>Rest of Africa</t>
  </si>
  <si>
    <t>Rest of the world</t>
  </si>
  <si>
    <t>Table 2. Average length of stay of non-resident visitors to Rwanda, Air</t>
  </si>
  <si>
    <t>Table 3. Average length of stay of non-resident visitors to Rwanda, Land</t>
  </si>
  <si>
    <t>Table 6. Average length of stay of residents on their trip abroad, by air</t>
  </si>
  <si>
    <t>Table 7. Average length of stay of residents on their trip abroad, by land</t>
  </si>
  <si>
    <t xml:space="preserve">Country grouping </t>
  </si>
  <si>
    <t xml:space="preserve"> Business </t>
  </si>
  <si>
    <t xml:space="preserve"> Education </t>
  </si>
  <si>
    <t>Gorilla</t>
  </si>
  <si>
    <t xml:space="preserve"> Health </t>
  </si>
  <si>
    <t xml:space="preserve"> Holiday </t>
  </si>
  <si>
    <t xml:space="preserve"> Visit </t>
  </si>
  <si>
    <t xml:space="preserve"> Transit </t>
  </si>
  <si>
    <t xml:space="preserve"> Asia </t>
  </si>
  <si>
    <t xml:space="preserve"> EAC </t>
  </si>
  <si>
    <t xml:space="preserve"> Europe </t>
  </si>
  <si>
    <t xml:space="preserve"> North America </t>
  </si>
  <si>
    <t xml:space="preserve"> Rest of Africa </t>
  </si>
  <si>
    <t xml:space="preserve"> Rest of the world </t>
  </si>
  <si>
    <t>Visit</t>
  </si>
  <si>
    <t>Purpose</t>
  </si>
  <si>
    <t>2023Q1</t>
  </si>
  <si>
    <t>2023Q2</t>
  </si>
  <si>
    <t>2023Q3</t>
  </si>
  <si>
    <t>2023Q4</t>
  </si>
  <si>
    <t>Total</t>
  </si>
  <si>
    <t>Table 14. Total travel credit by the purpose of travel in million USD</t>
  </si>
  <si>
    <t>Table 15. Total travel debit by the purpose of travel in million USD</t>
  </si>
  <si>
    <t>Table 16. Total credit of air passengers by country groupings in million USD</t>
  </si>
  <si>
    <t>Table 17. Total credit of air passengers by purpose of travel in million USD</t>
  </si>
  <si>
    <t>Table 18. Total credit of land passengers by country grouping in million USD</t>
  </si>
  <si>
    <t>Table 19. Total credit of land passengers by purpose of travel in million USD</t>
  </si>
  <si>
    <t>Table 20. Total debit for air passengers by country grouping in million USD</t>
  </si>
  <si>
    <t>Table 21. Total debit for air passengers by purpose of travel in million USD</t>
  </si>
  <si>
    <t>Table 23. Total debit for land passengers by the purpose of travel in million USD</t>
  </si>
  <si>
    <t>TABLE OF CONTENT</t>
  </si>
  <si>
    <r>
      <t xml:space="preserve"> </t>
    </r>
    <r>
      <rPr>
        <b/>
        <sz val="12"/>
        <color theme="1"/>
        <rFont val="Times New Roman"/>
        <family val="1"/>
      </rPr>
      <t xml:space="preserve">Transit </t>
    </r>
  </si>
  <si>
    <t>Table of Content'!A1</t>
  </si>
  <si>
    <t xml:space="preserve">Click here to turn to </t>
  </si>
  <si>
    <t>Residents</t>
  </si>
  <si>
    <t>Mode of travel</t>
  </si>
  <si>
    <t>Data</t>
  </si>
  <si>
    <t>Air</t>
  </si>
  <si>
    <t>Land</t>
  </si>
  <si>
    <t xml:space="preserve">Total </t>
  </si>
  <si>
    <t>2024Q1</t>
  </si>
  <si>
    <t>2024Q2</t>
  </si>
  <si>
    <t>Table 22. Total debit for land passengers by region of travel in million USD</t>
  </si>
  <si>
    <t>Non Residents</t>
  </si>
  <si>
    <t>2024Q3</t>
  </si>
  <si>
    <t>2024Q4</t>
  </si>
  <si>
    <t>2025Q1</t>
  </si>
  <si>
    <t>2025Q2</t>
  </si>
  <si>
    <t xml:space="preserve"> 2025Q2</t>
  </si>
  <si>
    <t>-</t>
  </si>
  <si>
    <t>Table 6. Average length of stay of residents on their trip abroad, by Air</t>
  </si>
  <si>
    <t>Table 7. Average length of stay of residents on their trip abroad, by Land</t>
  </si>
  <si>
    <t xml:space="preserve"> Total </t>
  </si>
  <si>
    <t xml:space="preserve"> Total</t>
  </si>
  <si>
    <t>2025Q3</t>
  </si>
  <si>
    <t>2025Q4</t>
  </si>
  <si>
    <t>Travel Service Balance</t>
  </si>
  <si>
    <t>Travel Debit</t>
  </si>
  <si>
    <t>Travel Credit</t>
  </si>
  <si>
    <t>Trade Flow</t>
  </si>
  <si>
    <t>No</t>
  </si>
  <si>
    <t>2026Q1</t>
  </si>
  <si>
    <t>2026Q2</t>
  </si>
  <si>
    <t>Table 10. Non-residents visitors to Rwanda by Air for 2026Q2</t>
  </si>
  <si>
    <r>
      <t>Table 11. Non-residents visitors to Rwanda by Land</t>
    </r>
    <r>
      <rPr>
        <b/>
        <vertAlign val="superscript"/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for 2026Q2</t>
    </r>
  </si>
  <si>
    <t>Table 12. Rwandan Resident Travellers by Air for 2026Q2</t>
  </si>
  <si>
    <t>Table 13. Rwandan Resident travellers by land for 2026Q2</t>
  </si>
  <si>
    <t>Table 11. Non-residents visitors to Rwanda by Land for 2026Q2</t>
  </si>
  <si>
    <t>Table 13. Rwandan Resident travellers by Land for 2026Q2</t>
  </si>
  <si>
    <t>Table 1: May-July 2026 TES respondents by mode of travel and residence</t>
  </si>
  <si>
    <t>Table D1. Travel Services 2015 - 2025 (USD Million)</t>
  </si>
  <si>
    <t>Table 4. Average daily expenditure of non-resident visitors, by Air (Value in USD)</t>
  </si>
  <si>
    <t>Table 5. Average daily expenditure of non-resident visitors, by Land (Value in USD)</t>
  </si>
  <si>
    <t>Table 8. Average daily expenditure of residents on their trip abroad, by Air (Value in USD)</t>
  </si>
  <si>
    <t>Table 9. Average daily expenditure per resident abroad, by Land (Value in USD)</t>
  </si>
  <si>
    <t>Table 9. Average daily expenditure per resident abroad, by land (Value in USD)</t>
  </si>
  <si>
    <t>Table 8. Average daily expenditure of residents on their trip abroad, by air (Value in USD)</t>
  </si>
  <si>
    <t>Table 5. Average daily expenditure of non-resident visitors, by land (Value in USD)</t>
  </si>
  <si>
    <t>Table 4. Average daily expenditure of non-resident visitors, by air (Value in 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</si>
</sst>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0.0"/>
    <numFmt numFmtId="166" formatCode="_(* #,##0_);_(* \(#,##0\);_(* &quot;-&quot;??_);_(@_)"/>
    <numFmt numFmtId="167" formatCode="_(* #,##0.0_);_(* \(#,##0.0\);_(* &quot;-&quot;??_);_(@_)"/>
    <numFmt numFmtId="168" formatCode="0.0_ "/>
    <numFmt numFmtId="169" formatCode="_-* #,##0.0_-;\-* #,##0.0_-;_-* &quot;-&quot;_-;_-@_-"/>
    <numFmt numFmtId="170" formatCode="0.0%"/>
  </numFmts>
  <fonts count="22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u/>
      <sz val="11"/>
      <color theme="10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name val="Times New Roman"/>
      <family val="1"/>
    </font>
    <font>
      <sz val="11"/>
      <color theme="1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u/>
      <sz val="11"/>
      <color rgb="FF800080"/>
      <name val="Aptos Narrow"/>
      <charset val="134"/>
      <scheme val="minor"/>
    </font>
    <font>
      <sz val="12"/>
      <color theme="4"/>
      <name val="Times New Roman"/>
      <family val="1"/>
    </font>
    <font>
      <sz val="11"/>
      <color theme="4"/>
      <name val="Times New Roman"/>
      <family val="1"/>
    </font>
    <font>
      <sz val="11"/>
      <color theme="4"/>
      <name val="Aptos Narrow"/>
      <family val="2"/>
      <scheme val="minor"/>
    </font>
    <font>
      <b/>
      <sz val="12"/>
      <name val="Times New Roman"/>
      <family val="1"/>
    </font>
    <font>
      <sz val="1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double">
        <color rgb="FF000000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9" fontId="10" fillId="0" borderId="0" applyFont="0" applyFill="0" applyBorder="0" applyAlignment="0" applyProtection="0"/>
  </cellStyleXfs>
  <cellXfs count="18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1" applyFont="1"/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0" xfId="1" quotePrefix="1"/>
    <xf numFmtId="0" fontId="1" fillId="0" borderId="0" xfId="0" applyFont="1" applyAlignment="1">
      <alignment vertical="center"/>
    </xf>
    <xf numFmtId="3" fontId="6" fillId="0" borderId="0" xfId="0" applyNumberFormat="1" applyFont="1"/>
    <xf numFmtId="0" fontId="0" fillId="0" borderId="1" xfId="0" applyBorder="1"/>
    <xf numFmtId="167" fontId="6" fillId="0" borderId="0" xfId="3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67" fontId="8" fillId="0" borderId="1" xfId="3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8" fontId="6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center"/>
    </xf>
    <xf numFmtId="0" fontId="6" fillId="0" borderId="1" xfId="0" applyFont="1" applyBorder="1"/>
    <xf numFmtId="165" fontId="6" fillId="0" borderId="0" xfId="0" applyNumberFormat="1" applyFont="1" applyAlignment="1">
      <alignment horizontal="center" vertical="center" wrapText="1"/>
    </xf>
    <xf numFmtId="166" fontId="6" fillId="0" borderId="0" xfId="3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9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0" fontId="9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165" fontId="6" fillId="0" borderId="11" xfId="0" applyNumberFormat="1" applyFont="1" applyBorder="1" applyAlignment="1">
      <alignment horizontal="center" vertical="center" wrapText="1"/>
    </xf>
    <xf numFmtId="165" fontId="6" fillId="0" borderId="11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167" fontId="9" fillId="0" borderId="7" xfId="3" applyNumberFormat="1" applyFont="1" applyBorder="1" applyAlignment="1">
      <alignment horizontal="center" vertical="center"/>
    </xf>
    <xf numFmtId="167" fontId="9" fillId="0" borderId="7" xfId="3" applyNumberFormat="1" applyFont="1" applyBorder="1" applyAlignment="1">
      <alignment horizontal="center" vertical="center" wrapText="1"/>
    </xf>
    <xf numFmtId="167" fontId="6" fillId="0" borderId="7" xfId="3" applyNumberFormat="1" applyFont="1" applyBorder="1" applyAlignment="1">
      <alignment horizontal="center"/>
    </xf>
    <xf numFmtId="167" fontId="9" fillId="0" borderId="0" xfId="3" applyNumberFormat="1" applyFont="1" applyBorder="1" applyAlignment="1">
      <alignment horizontal="center" vertical="center"/>
    </xf>
    <xf numFmtId="167" fontId="9" fillId="0" borderId="0" xfId="3" applyNumberFormat="1" applyFont="1" applyBorder="1" applyAlignment="1">
      <alignment horizontal="center" vertical="center" wrapText="1"/>
    </xf>
    <xf numFmtId="167" fontId="6" fillId="0" borderId="0" xfId="3" applyNumberFormat="1" applyFont="1" applyBorder="1" applyAlignment="1">
      <alignment horizontal="center"/>
    </xf>
    <xf numFmtId="167" fontId="9" fillId="0" borderId="11" xfId="3" applyNumberFormat="1" applyFont="1" applyBorder="1" applyAlignment="1">
      <alignment horizontal="center" vertical="center"/>
    </xf>
    <xf numFmtId="167" fontId="9" fillId="0" borderId="11" xfId="3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7" fontId="2" fillId="0" borderId="1" xfId="3" applyNumberFormat="1" applyFont="1" applyBorder="1" applyAlignment="1">
      <alignment horizontal="center" vertical="center"/>
    </xf>
    <xf numFmtId="167" fontId="6" fillId="0" borderId="7" xfId="3" applyNumberFormat="1" applyFont="1" applyBorder="1" applyAlignment="1">
      <alignment horizontal="center" vertical="center"/>
    </xf>
    <xf numFmtId="167" fontId="6" fillId="0" borderId="0" xfId="3" applyNumberFormat="1" applyFont="1" applyBorder="1" applyAlignment="1">
      <alignment horizontal="center" vertical="center"/>
    </xf>
    <xf numFmtId="167" fontId="6" fillId="0" borderId="11" xfId="3" applyNumberFormat="1" applyFont="1" applyBorder="1" applyAlignment="1">
      <alignment horizontal="center" vertical="center"/>
    </xf>
    <xf numFmtId="167" fontId="6" fillId="0" borderId="11" xfId="3" applyNumberFormat="1" applyFont="1" applyBorder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center"/>
    </xf>
    <xf numFmtId="0" fontId="13" fillId="0" borderId="0" xfId="5"/>
    <xf numFmtId="0" fontId="6" fillId="0" borderId="0" xfId="5" applyFont="1"/>
    <xf numFmtId="167" fontId="6" fillId="0" borderId="0" xfId="6" applyNumberFormat="1" applyFont="1"/>
    <xf numFmtId="0" fontId="15" fillId="0" borderId="0" xfId="7" quotePrefix="1" applyFont="1"/>
    <xf numFmtId="0" fontId="2" fillId="0" borderId="0" xfId="5" applyFont="1" applyAlignment="1">
      <alignment vertical="center"/>
    </xf>
    <xf numFmtId="169" fontId="0" fillId="0" borderId="0" xfId="4" applyNumberFormat="1" applyFont="1"/>
    <xf numFmtId="169" fontId="0" fillId="0" borderId="7" xfId="4" applyNumberFormat="1" applyFont="1" applyBorder="1"/>
    <xf numFmtId="169" fontId="0" fillId="0" borderId="0" xfId="4" applyNumberFormat="1" applyFont="1" applyBorder="1"/>
    <xf numFmtId="169" fontId="0" fillId="0" borderId="11" xfId="4" applyNumberFormat="1" applyFont="1" applyBorder="1"/>
    <xf numFmtId="169" fontId="0" fillId="0" borderId="7" xfId="4" applyNumberFormat="1" applyFont="1" applyBorder="1" applyAlignment="1">
      <alignment horizontal="right"/>
    </xf>
    <xf numFmtId="169" fontId="0" fillId="0" borderId="0" xfId="4" applyNumberFormat="1" applyFont="1" applyBorder="1" applyAlignment="1">
      <alignment horizontal="right"/>
    </xf>
    <xf numFmtId="169" fontId="0" fillId="0" borderId="11" xfId="4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9" fontId="6" fillId="0" borderId="7" xfId="4" applyNumberFormat="1" applyFont="1" applyBorder="1" applyAlignment="1">
      <alignment horizontal="right"/>
    </xf>
    <xf numFmtId="169" fontId="6" fillId="0" borderId="0" xfId="4" applyNumberFormat="1" applyFont="1" applyBorder="1" applyAlignment="1">
      <alignment horizontal="right"/>
    </xf>
    <xf numFmtId="169" fontId="6" fillId="0" borderId="11" xfId="4" applyNumberFormat="1" applyFont="1" applyBorder="1" applyAlignment="1">
      <alignment horizontal="right"/>
    </xf>
    <xf numFmtId="169" fontId="2" fillId="0" borderId="1" xfId="4" applyNumberFormat="1" applyFont="1" applyBorder="1" applyAlignment="1">
      <alignment horizontal="center"/>
    </xf>
    <xf numFmtId="165" fontId="0" fillId="0" borderId="0" xfId="0" applyNumberFormat="1"/>
    <xf numFmtId="165" fontId="6" fillId="0" borderId="0" xfId="0" applyNumberFormat="1" applyFont="1" applyAlignment="1">
      <alignment horizontal="right"/>
    </xf>
    <xf numFmtId="169" fontId="0" fillId="0" borderId="0" xfId="4" applyNumberFormat="1" applyFont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6" fillId="0" borderId="11" xfId="0" applyNumberFormat="1" applyFont="1" applyBorder="1" applyAlignment="1">
      <alignment horizontal="right"/>
    </xf>
    <xf numFmtId="0" fontId="16" fillId="0" borderId="0" xfId="1" applyFont="1"/>
    <xf numFmtId="0" fontId="17" fillId="0" borderId="0" xfId="0" applyFont="1"/>
    <xf numFmtId="0" fontId="18" fillId="0" borderId="0" xfId="0" applyFont="1"/>
    <xf numFmtId="0" fontId="12" fillId="0" borderId="0" xfId="0" applyFont="1"/>
    <xf numFmtId="0" fontId="19" fillId="0" borderId="0" xfId="0" applyFont="1"/>
    <xf numFmtId="165" fontId="6" fillId="0" borderId="0" xfId="5" applyNumberFormat="1" applyFont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166" fontId="0" fillId="0" borderId="0" xfId="0" applyNumberFormat="1"/>
    <xf numFmtId="165" fontId="0" fillId="0" borderId="0" xfId="0" applyNumberFormat="1" applyAlignment="1">
      <alignment horizontal="right"/>
    </xf>
    <xf numFmtId="165" fontId="0" fillId="0" borderId="7" xfId="0" applyNumberFormat="1" applyBorder="1" applyAlignment="1">
      <alignment horizontal="right"/>
    </xf>
    <xf numFmtId="165" fontId="0" fillId="0" borderId="11" xfId="0" applyNumberFormat="1" applyBorder="1" applyAlignment="1">
      <alignment horizontal="right"/>
    </xf>
    <xf numFmtId="167" fontId="6" fillId="0" borderId="0" xfId="0" applyNumberFormat="1" applyFont="1"/>
    <xf numFmtId="9" fontId="6" fillId="0" borderId="0" xfId="8" applyFont="1"/>
    <xf numFmtId="9" fontId="0" fillId="0" borderId="0" xfId="8" applyFont="1"/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3" fontId="12" fillId="0" borderId="10" xfId="0" applyNumberFormat="1" applyFont="1" applyBorder="1" applyAlignment="1">
      <alignment horizontal="right"/>
    </xf>
    <xf numFmtId="0" fontId="6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" fontId="6" fillId="0" borderId="0" xfId="0" applyNumberFormat="1" applyFont="1"/>
    <xf numFmtId="166" fontId="6" fillId="0" borderId="0" xfId="0" applyNumberFormat="1" applyFont="1"/>
    <xf numFmtId="1" fontId="6" fillId="0" borderId="0" xfId="0" applyNumberFormat="1" applyFont="1" applyAlignment="1">
      <alignment horizontal="right" vertical="center"/>
    </xf>
    <xf numFmtId="166" fontId="6" fillId="0" borderId="0" xfId="3" applyNumberFormat="1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166" fontId="2" fillId="0" borderId="13" xfId="3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166" fontId="2" fillId="0" borderId="13" xfId="3" applyNumberFormat="1" applyFont="1" applyBorder="1" applyAlignment="1">
      <alignment horizontal="left" vertical="center" indent="2"/>
    </xf>
    <xf numFmtId="3" fontId="2" fillId="0" borderId="13" xfId="0" applyNumberFormat="1" applyFont="1" applyBorder="1" applyAlignment="1">
      <alignment horizontal="left" vertical="center" indent="2"/>
    </xf>
    <xf numFmtId="164" fontId="6" fillId="0" borderId="0" xfId="4" applyFont="1" applyAlignment="1">
      <alignment horizontal="left" vertical="center" indent="2"/>
    </xf>
    <xf numFmtId="164" fontId="6" fillId="0" borderId="0" xfId="4" applyFont="1" applyBorder="1" applyAlignment="1">
      <alignment horizontal="left" vertical="center" indent="2"/>
    </xf>
    <xf numFmtId="166" fontId="6" fillId="0" borderId="0" xfId="3" applyNumberFormat="1" applyFont="1" applyAlignment="1">
      <alignment horizontal="left" vertical="center" indent="3"/>
    </xf>
    <xf numFmtId="167" fontId="6" fillId="0" borderId="0" xfId="3" applyNumberFormat="1" applyFont="1" applyAlignment="1">
      <alignment horizontal="right" vertical="center" indent="1"/>
    </xf>
    <xf numFmtId="167" fontId="6" fillId="0" borderId="0" xfId="3" applyNumberFormat="1" applyFont="1" applyAlignment="1">
      <alignment horizontal="right" vertical="center" wrapText="1" indent="1"/>
    </xf>
    <xf numFmtId="167" fontId="6" fillId="0" borderId="0" xfId="3" applyNumberFormat="1" applyFont="1" applyAlignment="1">
      <alignment horizontal="right" indent="1"/>
    </xf>
    <xf numFmtId="165" fontId="6" fillId="0" borderId="0" xfId="0" applyNumberFormat="1" applyFont="1" applyAlignment="1">
      <alignment horizontal="right" indent="1"/>
    </xf>
    <xf numFmtId="169" fontId="6" fillId="0" borderId="0" xfId="4" applyNumberFormat="1" applyFont="1" applyFill="1" applyAlignment="1">
      <alignment horizontal="right" indent="1"/>
    </xf>
    <xf numFmtId="169" fontId="6" fillId="0" borderId="0" xfId="4" applyNumberFormat="1" applyFont="1" applyAlignment="1">
      <alignment horizontal="right" indent="1"/>
    </xf>
    <xf numFmtId="165" fontId="6" fillId="0" borderId="0" xfId="8" applyNumberFormat="1" applyFont="1" applyAlignment="1">
      <alignment horizontal="right" indent="1"/>
    </xf>
    <xf numFmtId="164" fontId="6" fillId="0" borderId="0" xfId="4" applyFont="1" applyAlignment="1">
      <alignment horizontal="right" vertical="center"/>
    </xf>
    <xf numFmtId="0" fontId="8" fillId="0" borderId="12" xfId="0" applyFont="1" applyBorder="1" applyAlignment="1">
      <alignment horizontal="center" vertical="center"/>
    </xf>
    <xf numFmtId="164" fontId="6" fillId="0" borderId="0" xfId="4" applyFont="1" applyBorder="1" applyAlignment="1">
      <alignment horizontal="right" vertical="center"/>
    </xf>
    <xf numFmtId="164" fontId="2" fillId="0" borderId="13" xfId="4" applyFont="1" applyBorder="1" applyAlignment="1">
      <alignment horizontal="center" vertical="center"/>
    </xf>
    <xf numFmtId="167" fontId="6" fillId="0" borderId="0" xfId="3" applyNumberFormat="1" applyFont="1" applyBorder="1" applyAlignment="1">
      <alignment horizontal="right" indent="1"/>
    </xf>
    <xf numFmtId="167" fontId="2" fillId="0" borderId="13" xfId="3" applyNumberFormat="1" applyFont="1" applyBorder="1" applyAlignment="1">
      <alignment horizontal="center" vertical="center"/>
    </xf>
    <xf numFmtId="167" fontId="2" fillId="0" borderId="13" xfId="3" applyNumberFormat="1" applyFont="1" applyBorder="1" applyAlignment="1">
      <alignment horizontal="right" vertical="center" indent="1"/>
    </xf>
    <xf numFmtId="167" fontId="2" fillId="0" borderId="13" xfId="3" applyNumberFormat="1" applyFont="1" applyFill="1" applyBorder="1" applyAlignment="1">
      <alignment horizontal="right" vertical="center" indent="1"/>
    </xf>
    <xf numFmtId="169" fontId="2" fillId="0" borderId="13" xfId="4" applyNumberFormat="1" applyFont="1" applyBorder="1" applyAlignment="1">
      <alignment horizontal="right" vertical="center" indent="1"/>
    </xf>
    <xf numFmtId="0" fontId="8" fillId="0" borderId="12" xfId="0" applyFont="1" applyBorder="1" applyAlignment="1">
      <alignment vertical="center"/>
    </xf>
    <xf numFmtId="165" fontId="2" fillId="0" borderId="13" xfId="0" applyNumberFormat="1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right" vertical="center" wrapText="1"/>
    </xf>
    <xf numFmtId="165" fontId="2" fillId="0" borderId="13" xfId="0" applyNumberFormat="1" applyFont="1" applyBorder="1" applyAlignment="1">
      <alignment horizontal="center" vertical="center" wrapText="1"/>
    </xf>
    <xf numFmtId="165" fontId="2" fillId="0" borderId="13" xfId="0" applyNumberFormat="1" applyFont="1" applyBorder="1" applyAlignment="1">
      <alignment horizontal="right"/>
    </xf>
    <xf numFmtId="169" fontId="2" fillId="0" borderId="13" xfId="4" applyNumberFormat="1" applyFont="1" applyBorder="1" applyAlignment="1">
      <alignment horizontal="center"/>
    </xf>
    <xf numFmtId="0" fontId="8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168" fontId="2" fillId="0" borderId="13" xfId="0" applyNumberFormat="1" applyFont="1" applyBorder="1" applyAlignment="1">
      <alignment horizontal="center" vertical="center"/>
    </xf>
    <xf numFmtId="168" fontId="6" fillId="0" borderId="0" xfId="0" applyNumberFormat="1" applyFont="1" applyAlignment="1">
      <alignment horizontal="center" vertical="center" wrapText="1"/>
    </xf>
    <xf numFmtId="0" fontId="9" fillId="0" borderId="0" xfId="5" applyFont="1" applyAlignment="1">
      <alignment horizontal="right" vertical="center"/>
    </xf>
    <xf numFmtId="0" fontId="6" fillId="0" borderId="0" xfId="5" applyFont="1" applyAlignment="1">
      <alignment horizontal="right" vertical="center"/>
    </xf>
    <xf numFmtId="0" fontId="8" fillId="0" borderId="13" xfId="5" applyFont="1" applyBorder="1" applyAlignment="1">
      <alignment horizontal="right" vertical="center"/>
    </xf>
    <xf numFmtId="0" fontId="2" fillId="0" borderId="13" xfId="5" applyFont="1" applyBorder="1" applyAlignment="1">
      <alignment horizontal="right" vertical="center"/>
    </xf>
    <xf numFmtId="0" fontId="8" fillId="0" borderId="13" xfId="0" applyFont="1" applyBorder="1" applyAlignment="1">
      <alignment horizontal="left" vertical="center"/>
    </xf>
    <xf numFmtId="0" fontId="8" fillId="0" borderId="12" xfId="5" applyFont="1" applyBorder="1" applyAlignment="1">
      <alignment horizontal="right" vertical="center"/>
    </xf>
    <xf numFmtId="0" fontId="8" fillId="0" borderId="16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166" fontId="2" fillId="0" borderId="17" xfId="0" applyNumberFormat="1" applyFont="1" applyBorder="1"/>
    <xf numFmtId="3" fontId="12" fillId="0" borderId="18" xfId="0" applyNumberFormat="1" applyFont="1" applyBorder="1" applyAlignment="1">
      <alignment horizontal="right"/>
    </xf>
    <xf numFmtId="166" fontId="2" fillId="0" borderId="19" xfId="0" applyNumberFormat="1" applyFont="1" applyBorder="1"/>
    <xf numFmtId="0" fontId="4" fillId="0" borderId="0" xfId="1"/>
    <xf numFmtId="0" fontId="8" fillId="0" borderId="12" xfId="0" applyFont="1" applyBorder="1" applyAlignment="1">
      <alignment horizontal="left" vertical="center"/>
    </xf>
    <xf numFmtId="0" fontId="9" fillId="0" borderId="20" xfId="0" applyFont="1" applyBorder="1" applyAlignment="1">
      <alignment vertical="center"/>
    </xf>
    <xf numFmtId="1" fontId="6" fillId="0" borderId="20" xfId="0" applyNumberFormat="1" applyFont="1" applyBorder="1" applyAlignment="1">
      <alignment horizontal="center" vertical="center"/>
    </xf>
    <xf numFmtId="3" fontId="20" fillId="0" borderId="7" xfId="0" applyNumberFormat="1" applyFont="1" applyBorder="1" applyAlignment="1">
      <alignment horizontal="right"/>
    </xf>
    <xf numFmtId="0" fontId="9" fillId="0" borderId="1" xfId="0" applyFont="1" applyBorder="1" applyAlignment="1">
      <alignment vertical="center"/>
    </xf>
    <xf numFmtId="3" fontId="20" fillId="0" borderId="1" xfId="0" applyNumberFormat="1" applyFont="1" applyBorder="1" applyAlignment="1">
      <alignment horizontal="right"/>
    </xf>
    <xf numFmtId="0" fontId="21" fillId="0" borderId="1" xfId="0" applyFont="1" applyBorder="1"/>
    <xf numFmtId="167" fontId="0" fillId="0" borderId="0" xfId="3" applyNumberFormat="1" applyFont="1"/>
    <xf numFmtId="169" fontId="0" fillId="0" borderId="0" xfId="4" applyNumberFormat="1" applyFont="1" applyFill="1" applyAlignment="1">
      <alignment horizontal="right"/>
    </xf>
    <xf numFmtId="3" fontId="2" fillId="0" borderId="13" xfId="0" applyNumberFormat="1" applyFont="1" applyBorder="1" applyAlignment="1">
      <alignment vertical="top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170" fontId="0" fillId="0" borderId="0" xfId="8" applyNumberFormat="1" applyFont="1"/>
  </cellXfs>
  <cellStyles count="9">
    <cellStyle name="Comma" xfId="3" builtinId="3"/>
    <cellStyle name="Comma [0]" xfId="4" builtinId="6"/>
    <cellStyle name="Comma 2" xfId="6" xr:uid="{3BA6FA5B-4118-42BF-9C2B-A3FB170E5997}"/>
    <cellStyle name="Hyperlink" xfId="1" builtinId="8"/>
    <cellStyle name="Hyperlink 2" xfId="7" xr:uid="{F85D9AAC-F37F-4B7C-80FF-DFB2888C0CD5}"/>
    <cellStyle name="Milliers 2" xfId="2" xr:uid="{00000000-0005-0000-0000-000002000000}"/>
    <cellStyle name="Normal" xfId="0" builtinId="0"/>
    <cellStyle name="Normal 2" xfId="5" xr:uid="{A898C0C7-372C-47B2-9147-5376AB17576E}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opLeftCell="A4" workbookViewId="0"/>
  </sheetViews>
  <sheetFormatPr defaultRowHeight="15.5"/>
  <cols>
    <col min="1" max="1" width="3.83203125" style="4" customWidth="1"/>
    <col min="2" max="2" width="101.1640625" style="4" bestFit="1" customWidth="1"/>
    <col min="3" max="3" width="9.08203125" style="3"/>
  </cols>
  <sheetData>
    <row r="1" spans="1:4" ht="15">
      <c r="A1" s="94" t="s">
        <v>77</v>
      </c>
      <c r="B1" s="2" t="s">
        <v>47</v>
      </c>
    </row>
    <row r="2" spans="1:4">
      <c r="A2" s="93">
        <v>1</v>
      </c>
      <c r="B2" s="161" t="s">
        <v>86</v>
      </c>
    </row>
    <row r="3" spans="1:4">
      <c r="A3" s="93">
        <v>2</v>
      </c>
      <c r="B3" s="5" t="s">
        <v>13</v>
      </c>
    </row>
    <row r="4" spans="1:4">
      <c r="A4" s="93">
        <v>3</v>
      </c>
      <c r="B4" s="5" t="s">
        <v>14</v>
      </c>
    </row>
    <row r="5" spans="1:4">
      <c r="A5" s="93">
        <v>4</v>
      </c>
      <c r="B5" s="5" t="s">
        <v>88</v>
      </c>
    </row>
    <row r="6" spans="1:4">
      <c r="A6" s="93">
        <v>5</v>
      </c>
      <c r="B6" s="5" t="s">
        <v>89</v>
      </c>
      <c r="D6" s="4"/>
    </row>
    <row r="7" spans="1:4">
      <c r="A7" s="93">
        <v>6</v>
      </c>
      <c r="B7" s="5" t="s">
        <v>67</v>
      </c>
    </row>
    <row r="8" spans="1:4">
      <c r="A8" s="93">
        <v>7</v>
      </c>
      <c r="B8" s="5" t="s">
        <v>68</v>
      </c>
    </row>
    <row r="9" spans="1:4">
      <c r="A9" s="93">
        <v>8</v>
      </c>
      <c r="B9" s="5" t="s">
        <v>90</v>
      </c>
    </row>
    <row r="10" spans="1:4">
      <c r="A10" s="93">
        <v>9</v>
      </c>
      <c r="B10" s="5" t="s">
        <v>91</v>
      </c>
    </row>
    <row r="11" spans="1:4" s="92" customFormat="1">
      <c r="A11" s="93">
        <v>10</v>
      </c>
      <c r="B11" s="90" t="s">
        <v>80</v>
      </c>
      <c r="C11" s="91"/>
    </row>
    <row r="12" spans="1:4" s="92" customFormat="1">
      <c r="A12" s="93">
        <v>11</v>
      </c>
      <c r="B12" s="90" t="s">
        <v>84</v>
      </c>
      <c r="C12" s="91"/>
    </row>
    <row r="13" spans="1:4">
      <c r="A13" s="93">
        <v>12</v>
      </c>
      <c r="B13" s="5" t="s">
        <v>82</v>
      </c>
    </row>
    <row r="14" spans="1:4">
      <c r="A14" s="93">
        <v>13</v>
      </c>
      <c r="B14" s="5" t="s">
        <v>85</v>
      </c>
    </row>
    <row r="15" spans="1:4">
      <c r="A15" s="93">
        <v>14</v>
      </c>
      <c r="B15" s="5" t="s">
        <v>38</v>
      </c>
    </row>
    <row r="16" spans="1:4">
      <c r="A16" s="93">
        <v>15</v>
      </c>
      <c r="B16" s="5" t="s">
        <v>39</v>
      </c>
    </row>
    <row r="17" spans="1:3">
      <c r="A17" s="93">
        <v>16</v>
      </c>
      <c r="B17" s="5" t="s">
        <v>40</v>
      </c>
    </row>
    <row r="18" spans="1:3">
      <c r="A18" s="93">
        <v>17</v>
      </c>
      <c r="B18" s="5" t="s">
        <v>41</v>
      </c>
    </row>
    <row r="19" spans="1:3">
      <c r="A19" s="93">
        <v>18</v>
      </c>
      <c r="B19" s="5" t="s">
        <v>42</v>
      </c>
    </row>
    <row r="20" spans="1:3">
      <c r="A20" s="93">
        <v>19</v>
      </c>
      <c r="B20" s="5" t="s">
        <v>43</v>
      </c>
    </row>
    <row r="21" spans="1:3">
      <c r="A21" s="93">
        <v>20</v>
      </c>
      <c r="B21" s="5" t="s">
        <v>44</v>
      </c>
    </row>
    <row r="22" spans="1:3">
      <c r="A22" s="93">
        <v>21</v>
      </c>
      <c r="B22" s="5" t="s">
        <v>45</v>
      </c>
    </row>
    <row r="23" spans="1:3">
      <c r="A23" s="93">
        <v>22</v>
      </c>
      <c r="B23" s="5" t="s">
        <v>59</v>
      </c>
    </row>
    <row r="24" spans="1:3">
      <c r="A24" s="93">
        <v>23</v>
      </c>
      <c r="B24" s="5" t="s">
        <v>46</v>
      </c>
    </row>
    <row r="25" spans="1:3" s="92" customFormat="1">
      <c r="A25" s="93">
        <v>24</v>
      </c>
      <c r="B25" s="161" t="s">
        <v>87</v>
      </c>
      <c r="C25" s="91"/>
    </row>
  </sheetData>
  <hyperlinks>
    <hyperlink ref="B3" location="'Table 2'!A2" display="Table 2. Average length of stay of non-resident visitors to Rwanda, Air" xr:uid="{00000000-0004-0000-0000-000000000000}"/>
    <hyperlink ref="B4" location="'Table 3'!A2" display="Table 3. Average length of stay of non-resident visitors to Rwanda, Land" xr:uid="{00000000-0004-0000-0000-000001000000}"/>
    <hyperlink ref="B5" location="'Table 4'!A2" display="Table 4. Average daily expenditure of non-resident visitors, by air (value in USD)" xr:uid="{00000000-0004-0000-0000-000002000000}"/>
    <hyperlink ref="B6" location="'Table 5'!A2" display="Table 5. Average daily expenditure of non-resident visitors, by land (value in USD)" xr:uid="{00000000-0004-0000-0000-000003000000}"/>
    <hyperlink ref="B7" location="'Table 6'!A2" display="Table 6. Average length of stay of residents on their trip abroad, by air" xr:uid="{00000000-0004-0000-0000-000004000000}"/>
    <hyperlink ref="B8" location="'Table 7'!A2" display="Table 7. Average length of stay of residents on their trip abroad, by land" xr:uid="{00000000-0004-0000-0000-000005000000}"/>
    <hyperlink ref="B9" location="'Table 8'!A2" display="Table 8. Average daily expenditure of residents on their trip abroad, by air (value in USD)" xr:uid="{00000000-0004-0000-0000-000006000000}"/>
    <hyperlink ref="B10" location="'Table 9'!A2" display="Table 9. Average daily expenditure per resident abroad, by land (value in USD)" xr:uid="{00000000-0004-0000-0000-000007000000}"/>
    <hyperlink ref="B11" location="'Table 10'!A2" display="Table 10. Non-residents visitors to Rwanda by Air for 2024Q2" xr:uid="{00000000-0004-0000-0000-000008000000}"/>
    <hyperlink ref="B12" location="'Table 11'!A2" display="Table 11. Non-residents visitors to Rwanda by Land for 2024Q2" xr:uid="{00000000-0004-0000-0000-000009000000}"/>
    <hyperlink ref="B13" location="'Table 12'!A2" display="Table 12. Rwandan Resident Travellers by Air for 2024Q2" xr:uid="{00000000-0004-0000-0000-00000A000000}"/>
    <hyperlink ref="B14" location="'Table 13'!A2" display="Table 13. Rwandan Resident travellers by land for 2024Q2" xr:uid="{00000000-0004-0000-0000-00000B000000}"/>
    <hyperlink ref="B15" location="'Table 14'!A2" display="Table 14. Total travel credit by the purpose of travel in million USD" xr:uid="{00000000-0004-0000-0000-00000C000000}"/>
    <hyperlink ref="B16" location="'Table 15'!A2" display="Table 15. Total travel debit by the purpose of travel in million USD" xr:uid="{00000000-0004-0000-0000-00000D000000}"/>
    <hyperlink ref="B17" location="'Table 16'!A2" display="Table 16. Total credit of air passengers by country groupings in million USD" xr:uid="{00000000-0004-0000-0000-00000E000000}"/>
    <hyperlink ref="B18" location="'Table 17'!A2" display="Table 17. Total credit of air passengers by purpose of travel in million USD" xr:uid="{00000000-0004-0000-0000-00000F000000}"/>
    <hyperlink ref="B20" location="'Table 19'!A2" display="Table 19. Total credit of land passengers by purpose of travel in million USD" xr:uid="{00000000-0004-0000-0000-000010000000}"/>
    <hyperlink ref="B19" location="'Table 18'!A2" display="Table 18. Total credit of land passengers by country grouping in million USD" xr:uid="{00000000-0004-0000-0000-000011000000}"/>
    <hyperlink ref="B21" location="'Table 20'!A2" display="Table 20. Total debit for air passengers by country grouping in million USD" xr:uid="{00000000-0004-0000-0000-000012000000}"/>
    <hyperlink ref="B22" location="'Table 21'!A2" display="Table 21. Total debit for air passengers by purpose of travel in million USD" xr:uid="{00000000-0004-0000-0000-000013000000}"/>
    <hyperlink ref="B23" location="'Table 22'!A2" display="Table 22. Total debit for land passengers by region of travel in million USD" xr:uid="{00000000-0004-0000-0000-000014000000}"/>
    <hyperlink ref="B24" location="'Table 23'!A2" display="Table 23. Total debit for land passengers by the purpose of travel in million USD" xr:uid="{00000000-0004-0000-0000-000015000000}"/>
    <hyperlink ref="B2" location="'Table 1'!A2" display="Table 1: May-July 2026 TES respondents by mode of travel and residence" xr:uid="{00000000-0004-0000-0000-000017000000}"/>
    <hyperlink ref="B25" location="'Table D1'!A2" display="Table D1. Travel Services 2015 - 2025 (USD Million)" xr:uid="{42FD3460-9B7A-4B26-AC7C-C4861BF24AAC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2"/>
  <sheetViews>
    <sheetView zoomScale="95" zoomScaleNormal="95" workbookViewId="0">
      <selection activeCell="D14" sqref="D14"/>
    </sheetView>
  </sheetViews>
  <sheetFormatPr defaultRowHeight="14"/>
  <cols>
    <col min="1" max="1" width="21.08203125" customWidth="1"/>
    <col min="2" max="2" width="16.83203125" customWidth="1"/>
    <col min="3" max="3" width="13.33203125" customWidth="1"/>
  </cols>
  <sheetData>
    <row r="2" spans="1:7" ht="15">
      <c r="A2" s="1" t="s">
        <v>86</v>
      </c>
    </row>
    <row r="3" spans="1:7" ht="14.5" thickBot="1">
      <c r="G3" t="s">
        <v>50</v>
      </c>
    </row>
    <row r="4" spans="1:7" ht="14.5" thickTop="1">
      <c r="A4" s="172" t="s">
        <v>51</v>
      </c>
      <c r="B4" s="174" t="s">
        <v>52</v>
      </c>
      <c r="C4" s="176" t="s">
        <v>53</v>
      </c>
      <c r="G4" s="8" t="s">
        <v>49</v>
      </c>
    </row>
    <row r="5" spans="1:7" ht="14.5" thickBot="1">
      <c r="A5" s="173"/>
      <c r="B5" s="175"/>
      <c r="C5" s="177"/>
    </row>
    <row r="6" spans="1:7" ht="15.5">
      <c r="A6" s="173"/>
      <c r="B6" s="105" t="s">
        <v>54</v>
      </c>
      <c r="C6" s="106">
        <v>3945</v>
      </c>
      <c r="D6" s="9"/>
      <c r="E6" s="97"/>
    </row>
    <row r="7" spans="1:7" ht="16" thickBot="1">
      <c r="A7" s="173"/>
      <c r="B7" s="104" t="s">
        <v>55</v>
      </c>
      <c r="C7" s="159">
        <v>20300</v>
      </c>
      <c r="D7" s="9"/>
      <c r="E7" s="97"/>
    </row>
    <row r="8" spans="1:7" ht="15">
      <c r="A8" s="173"/>
      <c r="B8" s="1" t="s">
        <v>37</v>
      </c>
      <c r="C8" s="158">
        <f>SUM(C6:C7)</f>
        <v>24245</v>
      </c>
      <c r="D8" s="9"/>
      <c r="E8" s="97"/>
    </row>
    <row r="9" spans="1:7" ht="15.5">
      <c r="A9" s="178" t="s">
        <v>60</v>
      </c>
      <c r="B9" s="107" t="s">
        <v>54</v>
      </c>
      <c r="C9" s="106">
        <v>6191</v>
      </c>
      <c r="D9" s="9"/>
      <c r="E9" s="97"/>
    </row>
    <row r="10" spans="1:7" ht="16" thickBot="1">
      <c r="A10" s="179"/>
      <c r="B10" s="104" t="s">
        <v>55</v>
      </c>
      <c r="C10" s="159">
        <v>24758</v>
      </c>
      <c r="D10" s="9"/>
      <c r="E10" s="97"/>
    </row>
    <row r="11" spans="1:7" ht="15.5" thickBot="1">
      <c r="A11" s="180"/>
      <c r="B11" s="108" t="s">
        <v>56</v>
      </c>
      <c r="C11" s="160">
        <f>SUM(C9:C10)</f>
        <v>30949</v>
      </c>
      <c r="D11" s="9"/>
      <c r="E11" s="97"/>
    </row>
    <row r="12" spans="1:7" ht="14.5" thickTop="1"/>
  </sheetData>
  <mergeCells count="4">
    <mergeCell ref="A4:A8"/>
    <mergeCell ref="B4:B5"/>
    <mergeCell ref="C4:C5"/>
    <mergeCell ref="A9:A11"/>
  </mergeCells>
  <hyperlinks>
    <hyperlink ref="G4" location="'Table of Content'!A1" display="'Table of Content'!A1" xr:uid="{00000000-0004-0000-0100-00000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11"/>
  <sheetViews>
    <sheetView zoomScaleNormal="100" workbookViewId="0">
      <selection activeCell="C14" sqref="C14"/>
    </sheetView>
  </sheetViews>
  <sheetFormatPr defaultRowHeight="15.5"/>
  <cols>
    <col min="1" max="1" width="25.08203125" style="4" bestFit="1" customWidth="1"/>
    <col min="2" max="2" width="9.6640625" style="4" bestFit="1" customWidth="1"/>
    <col min="3" max="3" width="10.33203125" style="4" bestFit="1" customWidth="1"/>
    <col min="4" max="4" width="8.1640625" style="4" bestFit="1" customWidth="1"/>
    <col min="5" max="5" width="8.08203125" style="4" bestFit="1" customWidth="1"/>
    <col min="6" max="6" width="7.83203125" style="4" bestFit="1" customWidth="1"/>
    <col min="7" max="7" width="8.1640625" style="4" bestFit="1" customWidth="1"/>
    <col min="8" max="11" width="9.08203125" style="3"/>
  </cols>
  <sheetData>
    <row r="2" spans="1:13">
      <c r="A2" s="1" t="s">
        <v>13</v>
      </c>
    </row>
    <row r="3" spans="1:13" ht="16" thickBot="1"/>
    <row r="4" spans="1:13" thickTop="1">
      <c r="A4" s="156" t="s">
        <v>0</v>
      </c>
      <c r="B4" s="157" t="s">
        <v>1</v>
      </c>
      <c r="C4" s="157" t="s">
        <v>2</v>
      </c>
      <c r="D4" s="157" t="s">
        <v>3</v>
      </c>
      <c r="E4" s="157" t="s">
        <v>4</v>
      </c>
      <c r="F4" s="157" t="s">
        <v>5</v>
      </c>
      <c r="G4" s="157" t="s">
        <v>6</v>
      </c>
      <c r="M4" t="s">
        <v>50</v>
      </c>
    </row>
    <row r="5" spans="1:13">
      <c r="A5" s="6" t="s">
        <v>7</v>
      </c>
      <c r="B5" s="28">
        <v>10.08421052631579</v>
      </c>
      <c r="C5" s="28">
        <v>48.777777777777779</v>
      </c>
      <c r="D5" s="28">
        <v>7</v>
      </c>
      <c r="E5" s="28">
        <v>9.9512195121951219</v>
      </c>
      <c r="F5" s="28">
        <v>1.6344086021505377</v>
      </c>
      <c r="G5" s="28">
        <v>14.01923076923077</v>
      </c>
      <c r="M5" s="8" t="s">
        <v>49</v>
      </c>
    </row>
    <row r="6" spans="1:13">
      <c r="A6" s="6" t="s">
        <v>8</v>
      </c>
      <c r="B6" s="28">
        <v>4.9219269102990033</v>
      </c>
      <c r="C6" s="28">
        <v>117.25</v>
      </c>
      <c r="D6" s="28">
        <v>18.559999999999999</v>
      </c>
      <c r="E6" s="28">
        <v>6.9242424242424239</v>
      </c>
      <c r="F6" s="28">
        <v>1.0462633451957295</v>
      </c>
      <c r="G6" s="28">
        <v>8.1925465838509322</v>
      </c>
    </row>
    <row r="7" spans="1:13">
      <c r="A7" s="6" t="s">
        <v>9</v>
      </c>
      <c r="B7" s="28">
        <v>12.379166666666666</v>
      </c>
      <c r="C7" s="28">
        <v>46.8</v>
      </c>
      <c r="D7" s="28">
        <v>39.5</v>
      </c>
      <c r="E7" s="28">
        <v>9.8302752293577988</v>
      </c>
      <c r="F7" s="28">
        <v>1.0334821428571428</v>
      </c>
      <c r="G7" s="28">
        <v>17.708955223880597</v>
      </c>
    </row>
    <row r="8" spans="1:13">
      <c r="A8" s="6" t="s">
        <v>10</v>
      </c>
      <c r="B8" s="28">
        <v>10.84</v>
      </c>
      <c r="C8" s="28">
        <v>36.111111111111114</v>
      </c>
      <c r="D8" s="28" t="s">
        <v>66</v>
      </c>
      <c r="E8" s="28">
        <v>11.828571428571429</v>
      </c>
      <c r="F8" s="28">
        <v>1.0329670329670331</v>
      </c>
      <c r="G8" s="28">
        <v>17.431952662721894</v>
      </c>
    </row>
    <row r="9" spans="1:13">
      <c r="A9" s="6" t="s">
        <v>11</v>
      </c>
      <c r="B9" s="28">
        <v>7.2936708860759492</v>
      </c>
      <c r="C9" s="28">
        <v>66.107142857142861</v>
      </c>
      <c r="D9" s="28">
        <v>30</v>
      </c>
      <c r="E9" s="28">
        <v>5.8643216080402008</v>
      </c>
      <c r="F9" s="28">
        <v>1.0484848484848486</v>
      </c>
      <c r="G9" s="28">
        <v>13.932515337423313</v>
      </c>
    </row>
    <row r="10" spans="1:13" ht="16" thickBot="1">
      <c r="A10" s="163" t="s">
        <v>12</v>
      </c>
      <c r="B10" s="164">
        <v>7.7857142857142856</v>
      </c>
      <c r="C10" s="164" t="s">
        <v>66</v>
      </c>
      <c r="D10" s="164" t="s">
        <v>66</v>
      </c>
      <c r="E10" s="164">
        <v>8.7200000000000006</v>
      </c>
      <c r="F10" s="164">
        <v>1.2727272727272727</v>
      </c>
      <c r="G10" s="164">
        <v>13.8</v>
      </c>
    </row>
    <row r="11" spans="1:13" ht="16" thickTop="1"/>
  </sheetData>
  <hyperlinks>
    <hyperlink ref="M5" location="'Table of Content'!A1" display="'Table of Content'!A1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11"/>
  <sheetViews>
    <sheetView zoomScale="99" zoomScaleNormal="99" workbookViewId="0"/>
  </sheetViews>
  <sheetFormatPr defaultRowHeight="15.5"/>
  <cols>
    <col min="1" max="1" width="25.08203125" style="4" bestFit="1" customWidth="1"/>
    <col min="2" max="2" width="9.4140625" style="4" bestFit="1" customWidth="1"/>
    <col min="3" max="3" width="10.1640625" style="4" bestFit="1" customWidth="1"/>
    <col min="4" max="4" width="7.1640625" style="4" bestFit="1" customWidth="1"/>
    <col min="5" max="5" width="8.08203125" style="4" bestFit="1" customWidth="1"/>
    <col min="6" max="6" width="7.75" style="4" bestFit="1" customWidth="1"/>
    <col min="7" max="7" width="5.1640625" style="4" bestFit="1" customWidth="1"/>
    <col min="8" max="11" width="9.08203125" style="4"/>
  </cols>
  <sheetData>
    <row r="2" spans="1:13">
      <c r="A2" s="1" t="s">
        <v>14</v>
      </c>
    </row>
    <row r="3" spans="1:13" ht="16" thickBot="1"/>
    <row r="4" spans="1:13" ht="16" thickTop="1">
      <c r="A4" s="156" t="s">
        <v>0</v>
      </c>
      <c r="B4" s="157" t="s">
        <v>1</v>
      </c>
      <c r="C4" s="157" t="s">
        <v>2</v>
      </c>
      <c r="D4" s="157" t="s">
        <v>3</v>
      </c>
      <c r="E4" s="157" t="s">
        <v>4</v>
      </c>
      <c r="F4" s="157" t="s">
        <v>5</v>
      </c>
      <c r="G4" s="157" t="s">
        <v>6</v>
      </c>
      <c r="M4" t="s">
        <v>50</v>
      </c>
    </row>
    <row r="5" spans="1:13">
      <c r="A5" s="6" t="s">
        <v>7</v>
      </c>
      <c r="B5" s="28" t="s">
        <v>66</v>
      </c>
      <c r="C5" s="28" t="s">
        <v>66</v>
      </c>
      <c r="D5" s="28" t="s">
        <v>66</v>
      </c>
      <c r="E5" s="28">
        <v>3.5</v>
      </c>
      <c r="F5" s="28">
        <v>1</v>
      </c>
      <c r="G5" s="28">
        <v>12.666666666666666</v>
      </c>
      <c r="M5" s="8" t="s">
        <v>49</v>
      </c>
    </row>
    <row r="6" spans="1:13">
      <c r="A6" s="6" t="s">
        <v>8</v>
      </c>
      <c r="B6" s="28">
        <v>1.4823023708778293</v>
      </c>
      <c r="C6" s="28">
        <v>117.25943396226415</v>
      </c>
      <c r="D6" s="28">
        <v>9.2324324324324323</v>
      </c>
      <c r="E6" s="28">
        <v>3.5049999999999999</v>
      </c>
      <c r="F6" s="28">
        <v>1.1147068247356617</v>
      </c>
      <c r="G6" s="28">
        <v>8.1621125985695944</v>
      </c>
    </row>
    <row r="7" spans="1:13">
      <c r="A7" s="6" t="s">
        <v>9</v>
      </c>
      <c r="B7" s="28">
        <v>1.4285714285714286</v>
      </c>
      <c r="C7" s="28" t="s">
        <v>66</v>
      </c>
      <c r="D7" s="28" t="s">
        <v>66</v>
      </c>
      <c r="E7" s="28">
        <v>5.5714285714285712</v>
      </c>
      <c r="F7" s="28">
        <v>1.1515151515151516</v>
      </c>
      <c r="G7" s="28">
        <v>8.7407407407407405</v>
      </c>
    </row>
    <row r="8" spans="1:13">
      <c r="A8" s="6" t="s">
        <v>10</v>
      </c>
      <c r="B8" s="28">
        <v>12</v>
      </c>
      <c r="C8" s="28" t="s">
        <v>66</v>
      </c>
      <c r="D8" s="28" t="s">
        <v>66</v>
      </c>
      <c r="E8" s="28">
        <v>3.7222222222222223</v>
      </c>
      <c r="F8" s="28">
        <v>1.2857142857142858</v>
      </c>
      <c r="G8" s="28">
        <v>10.199999999999999</v>
      </c>
    </row>
    <row r="9" spans="1:13">
      <c r="A9" s="6" t="s">
        <v>11</v>
      </c>
      <c r="B9" s="28">
        <v>8.44</v>
      </c>
      <c r="C9" s="28">
        <v>190.36363636363637</v>
      </c>
      <c r="D9" s="28" t="s">
        <v>66</v>
      </c>
      <c r="E9" s="28">
        <v>5.2</v>
      </c>
      <c r="F9" s="28">
        <v>1.46875</v>
      </c>
      <c r="G9" s="28">
        <v>10.866666666666667</v>
      </c>
    </row>
    <row r="10" spans="1:13" ht="16" thickBot="1">
      <c r="A10" s="163" t="s">
        <v>12</v>
      </c>
      <c r="B10" s="164">
        <v>6.625</v>
      </c>
      <c r="C10" s="164" t="s">
        <v>66</v>
      </c>
      <c r="D10" s="164" t="s">
        <v>66</v>
      </c>
      <c r="E10" s="164">
        <v>2.3846153846153846</v>
      </c>
      <c r="F10" s="164">
        <v>1.3333333333333333</v>
      </c>
      <c r="G10" s="164">
        <v>8.1999999999999993</v>
      </c>
    </row>
    <row r="11" spans="1:13" ht="16" thickTop="1"/>
  </sheetData>
  <hyperlinks>
    <hyperlink ref="M5" location="'Table of Content'!A1" display="'Table of Content'!A1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1"/>
  <sheetViews>
    <sheetView zoomScaleNormal="100" workbookViewId="0"/>
  </sheetViews>
  <sheetFormatPr defaultRowHeight="15.5"/>
  <cols>
    <col min="1" max="1" width="25.08203125" style="4" bestFit="1" customWidth="1"/>
    <col min="2" max="2" width="9.6640625" style="4" bestFit="1" customWidth="1"/>
    <col min="3" max="3" width="10.33203125" style="4" bestFit="1" customWidth="1"/>
    <col min="4" max="4" width="7.33203125" style="4" bestFit="1" customWidth="1"/>
    <col min="5" max="5" width="8.08203125" style="4" bestFit="1" customWidth="1"/>
    <col min="6" max="6" width="7.83203125" style="4" bestFit="1" customWidth="1"/>
    <col min="7" max="7" width="7.1640625" style="4" bestFit="1" customWidth="1"/>
    <col min="8" max="9" width="9.08203125" style="4"/>
  </cols>
  <sheetData>
    <row r="2" spans="1:13">
      <c r="A2" s="1" t="s">
        <v>95</v>
      </c>
    </row>
    <row r="3" spans="1:13" ht="16" thickBot="1"/>
    <row r="4" spans="1:13" ht="16" thickTop="1">
      <c r="A4" s="156" t="s">
        <v>0</v>
      </c>
      <c r="B4" s="157" t="s">
        <v>1</v>
      </c>
      <c r="C4" s="157" t="s">
        <v>2</v>
      </c>
      <c r="D4" s="157" t="s">
        <v>3</v>
      </c>
      <c r="E4" s="157" t="s">
        <v>4</v>
      </c>
      <c r="F4" s="157" t="s">
        <v>5</v>
      </c>
      <c r="G4" s="157" t="s">
        <v>6</v>
      </c>
      <c r="M4" t="s">
        <v>50</v>
      </c>
    </row>
    <row r="5" spans="1:13">
      <c r="A5" s="6" t="s">
        <v>7</v>
      </c>
      <c r="B5" s="28">
        <v>133</v>
      </c>
      <c r="C5" s="29">
        <v>173</v>
      </c>
      <c r="D5" s="28">
        <v>11.857143402099609</v>
      </c>
      <c r="E5" s="28">
        <v>124</v>
      </c>
      <c r="F5" s="28">
        <v>77.307743103273452</v>
      </c>
      <c r="G5" s="28">
        <v>78.87197956672081</v>
      </c>
      <c r="M5" s="8" t="s">
        <v>49</v>
      </c>
    </row>
    <row r="6" spans="1:13">
      <c r="A6" s="6" t="s">
        <v>8</v>
      </c>
      <c r="B6" s="28">
        <v>125</v>
      </c>
      <c r="C6" s="28">
        <v>60.810568615794182</v>
      </c>
      <c r="D6" s="28">
        <v>91.538998699188227</v>
      </c>
      <c r="E6" s="28">
        <v>137</v>
      </c>
      <c r="F6" s="28">
        <v>79.693525932578993</v>
      </c>
      <c r="G6" s="28">
        <v>87.666398013230435</v>
      </c>
    </row>
    <row r="7" spans="1:13">
      <c r="A7" s="6" t="s">
        <v>9</v>
      </c>
      <c r="B7" s="28">
        <v>128</v>
      </c>
      <c r="C7" s="28">
        <v>74.83518199920654</v>
      </c>
      <c r="D7" s="29">
        <v>20.492681980133057</v>
      </c>
      <c r="E7" s="28">
        <v>123</v>
      </c>
      <c r="F7" s="28">
        <v>80.187622798872852</v>
      </c>
      <c r="G7" s="28">
        <v>82</v>
      </c>
    </row>
    <row r="8" spans="1:13">
      <c r="A8" s="6" t="s">
        <v>10</v>
      </c>
      <c r="B8" s="28">
        <v>149</v>
      </c>
      <c r="C8" s="28">
        <v>89.224799315134689</v>
      </c>
      <c r="D8" s="28" t="s">
        <v>66</v>
      </c>
      <c r="E8" s="28">
        <v>143</v>
      </c>
      <c r="F8" s="28">
        <v>102.17870979256682</v>
      </c>
      <c r="G8" s="28">
        <v>96</v>
      </c>
    </row>
    <row r="9" spans="1:13">
      <c r="A9" s="6" t="s">
        <v>11</v>
      </c>
      <c r="B9" s="28">
        <v>141</v>
      </c>
      <c r="C9" s="28">
        <v>47.732743208163548</v>
      </c>
      <c r="D9" s="28">
        <v>45.239471435546875</v>
      </c>
      <c r="E9" s="28">
        <v>149</v>
      </c>
      <c r="F9" s="28">
        <v>86.533592736215297</v>
      </c>
      <c r="G9" s="28">
        <v>82.24831680432419</v>
      </c>
    </row>
    <row r="10" spans="1:13" ht="16" thickBot="1">
      <c r="A10" s="163" t="s">
        <v>12</v>
      </c>
      <c r="B10" s="164">
        <v>151</v>
      </c>
      <c r="C10" s="164" t="s">
        <v>66</v>
      </c>
      <c r="D10" s="164" t="s">
        <v>66</v>
      </c>
      <c r="E10" s="164">
        <v>163</v>
      </c>
      <c r="F10" s="164">
        <v>106.41584129766984</v>
      </c>
      <c r="G10" s="164">
        <v>124</v>
      </c>
    </row>
    <row r="11" spans="1:13" ht="16" thickTop="1"/>
    <row r="15" spans="1:13">
      <c r="D15" s="28"/>
      <c r="E15" s="29"/>
      <c r="F15" s="28"/>
      <c r="G15" s="28"/>
      <c r="H15" s="28"/>
      <c r="I15" s="28"/>
    </row>
    <row r="16" spans="1:13">
      <c r="D16" s="28"/>
      <c r="E16" s="28"/>
      <c r="F16" s="28"/>
      <c r="G16" s="28"/>
      <c r="H16" s="28"/>
      <c r="I16" s="28"/>
    </row>
    <row r="17" spans="4:9">
      <c r="D17" s="28"/>
      <c r="E17" s="28"/>
      <c r="F17" s="29"/>
      <c r="G17" s="28"/>
      <c r="H17" s="28"/>
      <c r="I17" s="28"/>
    </row>
    <row r="18" spans="4:9">
      <c r="D18" s="28"/>
      <c r="E18" s="28"/>
      <c r="F18" s="28"/>
      <c r="G18" s="28"/>
      <c r="H18" s="28"/>
      <c r="I18" s="28"/>
    </row>
    <row r="19" spans="4:9">
      <c r="D19" s="28"/>
      <c r="E19" s="28"/>
      <c r="F19" s="28"/>
      <c r="G19" s="28"/>
      <c r="H19" s="28"/>
      <c r="I19" s="28"/>
    </row>
    <row r="20" spans="4:9">
      <c r="D20" s="28"/>
      <c r="E20" s="28"/>
      <c r="F20" s="28"/>
      <c r="G20" s="28"/>
      <c r="H20" s="28"/>
      <c r="I20" s="28"/>
    </row>
    <row r="21" spans="4:9">
      <c r="D21" s="28"/>
      <c r="E21" s="28"/>
      <c r="F21" s="28"/>
      <c r="G21" s="28"/>
      <c r="H21" s="28"/>
      <c r="I21" s="28"/>
    </row>
  </sheetData>
  <hyperlinks>
    <hyperlink ref="M5" location="'Table of Content'!A1" display="'Table of Content'!A1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11"/>
  <sheetViews>
    <sheetView zoomScaleNormal="100" workbookViewId="0"/>
  </sheetViews>
  <sheetFormatPr defaultRowHeight="15.5"/>
  <cols>
    <col min="1" max="1" width="25.08203125" style="4" bestFit="1" customWidth="1"/>
    <col min="2" max="2" width="9.6640625" style="4" bestFit="1" customWidth="1"/>
    <col min="3" max="3" width="10.33203125" style="4" bestFit="1" customWidth="1"/>
    <col min="4" max="4" width="7.33203125" style="4" bestFit="1" customWidth="1"/>
    <col min="5" max="5" width="8.1640625" style="4" bestFit="1" customWidth="1"/>
    <col min="6" max="6" width="7.83203125" style="4" bestFit="1" customWidth="1"/>
    <col min="7" max="7" width="7.1640625" style="4" bestFit="1" customWidth="1"/>
    <col min="8" max="8" width="9.08203125" style="4"/>
  </cols>
  <sheetData>
    <row r="2" spans="1:13">
      <c r="A2" s="1" t="s">
        <v>94</v>
      </c>
    </row>
    <row r="3" spans="1:13" ht="16" thickBot="1"/>
    <row r="4" spans="1:13" ht="16" thickTop="1">
      <c r="A4" s="156" t="s">
        <v>0</v>
      </c>
      <c r="B4" s="157" t="s">
        <v>1</v>
      </c>
      <c r="C4" s="157" t="s">
        <v>2</v>
      </c>
      <c r="D4" s="157" t="s">
        <v>3</v>
      </c>
      <c r="E4" s="157" t="s">
        <v>4</v>
      </c>
      <c r="F4" s="157" t="s">
        <v>5</v>
      </c>
      <c r="G4" s="157" t="s">
        <v>6</v>
      </c>
      <c r="M4" t="s">
        <v>50</v>
      </c>
    </row>
    <row r="5" spans="1:13">
      <c r="A5" s="6" t="s">
        <v>7</v>
      </c>
      <c r="B5" s="28" t="s">
        <v>66</v>
      </c>
      <c r="C5" s="29" t="s">
        <v>66</v>
      </c>
      <c r="D5" s="28" t="s">
        <v>66</v>
      </c>
      <c r="E5" s="28">
        <v>72.382115681966141</v>
      </c>
      <c r="F5" s="28">
        <v>73.083945921489175</v>
      </c>
      <c r="G5" s="28">
        <v>35.967947324117027</v>
      </c>
      <c r="M5" s="8" t="s">
        <v>49</v>
      </c>
    </row>
    <row r="6" spans="1:13">
      <c r="A6" s="6" t="s">
        <v>8</v>
      </c>
      <c r="B6" s="28">
        <v>17.832270087821254</v>
      </c>
      <c r="C6" s="28">
        <v>17.619292421020425</v>
      </c>
      <c r="D6" s="28">
        <v>55.544470156890313</v>
      </c>
      <c r="E6" s="28">
        <v>36.306946325674652</v>
      </c>
      <c r="F6" s="28">
        <v>15.040839438353812</v>
      </c>
      <c r="G6" s="28">
        <v>11.052110689710132</v>
      </c>
    </row>
    <row r="7" spans="1:13">
      <c r="A7" s="6" t="s">
        <v>9</v>
      </c>
      <c r="B7" s="28">
        <v>14.897453563553947</v>
      </c>
      <c r="C7" s="28" t="s">
        <v>66</v>
      </c>
      <c r="D7" s="29" t="s">
        <v>66</v>
      </c>
      <c r="E7" s="28">
        <v>76.461637701307026</v>
      </c>
      <c r="F7" s="28">
        <v>65.040698687235519</v>
      </c>
      <c r="G7" s="28">
        <v>40.525606596911395</v>
      </c>
    </row>
    <row r="8" spans="1:13">
      <c r="A8" s="6" t="s">
        <v>10</v>
      </c>
      <c r="B8" s="28">
        <v>58.837027231852211</v>
      </c>
      <c r="C8" s="28" t="s">
        <v>66</v>
      </c>
      <c r="D8" s="28" t="s">
        <v>66</v>
      </c>
      <c r="E8" s="28">
        <v>105.27611520555284</v>
      </c>
      <c r="F8" s="28">
        <v>118.53135326930455</v>
      </c>
      <c r="G8" s="28">
        <v>70.109197902679441</v>
      </c>
    </row>
    <row r="9" spans="1:13">
      <c r="A9" s="6" t="s">
        <v>11</v>
      </c>
      <c r="B9" s="28">
        <v>57.767106018066407</v>
      </c>
      <c r="C9" s="28">
        <v>34.466555378653787</v>
      </c>
      <c r="D9" s="28" t="s">
        <v>66</v>
      </c>
      <c r="E9" s="28">
        <v>74.715714123845103</v>
      </c>
      <c r="F9" s="28">
        <v>49.562156021595001</v>
      </c>
      <c r="G9" s="28">
        <v>50.244187907377878</v>
      </c>
    </row>
    <row r="10" spans="1:13" ht="16" thickBot="1">
      <c r="A10" s="163" t="s">
        <v>12</v>
      </c>
      <c r="B10" s="164">
        <v>13.815905168652534</v>
      </c>
      <c r="C10" s="164" t="s">
        <v>66</v>
      </c>
      <c r="D10" s="164" t="s">
        <v>66</v>
      </c>
      <c r="E10" s="164">
        <v>92.273175019484299</v>
      </c>
      <c r="F10" s="164">
        <v>43.468157450358071</v>
      </c>
      <c r="G10" s="164">
        <v>17.301324248313904</v>
      </c>
    </row>
    <row r="11" spans="1:13" ht="16" thickTop="1"/>
  </sheetData>
  <hyperlinks>
    <hyperlink ref="M5" location="'Table of Content'!A1" display="'Table of Content'!A1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K12"/>
  <sheetViews>
    <sheetView topLeftCell="A2" zoomScale="104" zoomScaleNormal="104" workbookViewId="0">
      <pane xSplit="1" ySplit="4" topLeftCell="B6" activePane="bottomRight" state="frozen"/>
      <selection activeCell="B4" sqref="B4:B5"/>
      <selection pane="topRight" activeCell="B4" sqref="B4:B5"/>
      <selection pane="bottomLeft" activeCell="B4" sqref="B4:B5"/>
      <selection pane="bottomRight" activeCell="A2" sqref="A2"/>
    </sheetView>
  </sheetViews>
  <sheetFormatPr defaultRowHeight="15.5"/>
  <cols>
    <col min="1" max="1" width="25.08203125" style="4" bestFit="1" customWidth="1"/>
    <col min="2" max="2" width="9.6640625" style="4" bestFit="1" customWidth="1"/>
    <col min="3" max="3" width="10.33203125" style="4" bestFit="1" customWidth="1"/>
    <col min="4" max="6" width="8.1640625" style="4" bestFit="1" customWidth="1"/>
  </cols>
  <sheetData>
    <row r="3" spans="1:11">
      <c r="A3" s="1" t="s">
        <v>15</v>
      </c>
    </row>
    <row r="4" spans="1:11" ht="16" thickBot="1"/>
    <row r="5" spans="1:11" thickTop="1">
      <c r="A5" s="139" t="s">
        <v>0</v>
      </c>
      <c r="B5" s="131" t="s">
        <v>1</v>
      </c>
      <c r="C5" s="131" t="s">
        <v>2</v>
      </c>
      <c r="D5" s="131" t="s">
        <v>3</v>
      </c>
      <c r="E5" s="131" t="s">
        <v>4</v>
      </c>
      <c r="F5" s="131" t="s">
        <v>6</v>
      </c>
      <c r="K5" t="s">
        <v>50</v>
      </c>
    </row>
    <row r="6" spans="1:11">
      <c r="A6" s="6" t="s">
        <v>7</v>
      </c>
      <c r="B6" s="28">
        <v>8.1278127812781271</v>
      </c>
      <c r="C6" s="29">
        <v>234.6697247706422</v>
      </c>
      <c r="D6" s="28">
        <v>53.954545454545453</v>
      </c>
      <c r="E6" s="28">
        <v>13.565217391304348</v>
      </c>
      <c r="F6" s="28">
        <v>19.259740259740258</v>
      </c>
      <c r="K6" s="8" t="s">
        <v>49</v>
      </c>
    </row>
    <row r="7" spans="1:11">
      <c r="A7" s="6" t="s">
        <v>8</v>
      </c>
      <c r="B7" s="28">
        <v>7.6284074605451933</v>
      </c>
      <c r="C7" s="28">
        <v>80.678571428571431</v>
      </c>
      <c r="D7" s="28">
        <v>13.894736842105264</v>
      </c>
      <c r="E7" s="28">
        <v>6.2972972972972974</v>
      </c>
      <c r="F7" s="28">
        <v>8.7598684210526319</v>
      </c>
    </row>
    <row r="8" spans="1:11">
      <c r="A8" s="6" t="s">
        <v>9</v>
      </c>
      <c r="B8" s="28">
        <v>11.10548523206751</v>
      </c>
      <c r="C8" s="28">
        <v>237.9158878504673</v>
      </c>
      <c r="D8" s="29">
        <v>22.125</v>
      </c>
      <c r="E8" s="28">
        <v>15.52</v>
      </c>
      <c r="F8" s="28">
        <v>17.384615384615383</v>
      </c>
    </row>
    <row r="9" spans="1:11">
      <c r="A9" s="6" t="s">
        <v>10</v>
      </c>
      <c r="B9" s="28">
        <v>13.533333333333333</v>
      </c>
      <c r="C9" s="28">
        <v>278.19565217391306</v>
      </c>
      <c r="D9" s="28">
        <v>49.5</v>
      </c>
      <c r="E9" s="28">
        <v>11.75</v>
      </c>
      <c r="F9" s="28">
        <v>24.447761194029852</v>
      </c>
    </row>
    <row r="10" spans="1:11">
      <c r="A10" s="6" t="s">
        <v>11</v>
      </c>
      <c r="B10" s="28">
        <v>12.617647058823529</v>
      </c>
      <c r="C10" s="28">
        <v>177.5</v>
      </c>
      <c r="D10" s="28">
        <v>20.399999999999999</v>
      </c>
      <c r="E10" s="28">
        <v>9.76</v>
      </c>
      <c r="F10" s="28">
        <v>15.339506172839506</v>
      </c>
    </row>
    <row r="11" spans="1:11" ht="16" thickBot="1">
      <c r="A11" s="163" t="s">
        <v>12</v>
      </c>
      <c r="B11" s="164">
        <v>13.571428571428571</v>
      </c>
      <c r="C11" s="164">
        <v>62.5</v>
      </c>
      <c r="D11" s="164" t="s">
        <v>66</v>
      </c>
      <c r="E11" s="164">
        <v>10.166666666666666</v>
      </c>
      <c r="F11" s="164">
        <v>24.3</v>
      </c>
    </row>
    <row r="12" spans="1:11" ht="16" thickTop="1"/>
  </sheetData>
  <hyperlinks>
    <hyperlink ref="K6" location="'Table of Content'!A1" display="'Table of Content'!A1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L7"/>
  <sheetViews>
    <sheetView zoomScaleNormal="100" workbookViewId="0"/>
  </sheetViews>
  <sheetFormatPr defaultRowHeight="15.5"/>
  <cols>
    <col min="1" max="1" width="25.08203125" style="4" bestFit="1" customWidth="1"/>
    <col min="2" max="2" width="9.6640625" style="4" bestFit="1" customWidth="1"/>
    <col min="3" max="3" width="10.33203125" style="4" bestFit="1" customWidth="1"/>
    <col min="4" max="4" width="8.1640625" style="4" bestFit="1" customWidth="1"/>
    <col min="5" max="5" width="8.08203125" style="4" bestFit="1" customWidth="1"/>
    <col min="6" max="6" width="8.1640625" style="4" bestFit="1" customWidth="1"/>
    <col min="7" max="8" width="9.08203125" style="4"/>
  </cols>
  <sheetData>
    <row r="2" spans="1:12">
      <c r="A2" s="1" t="s">
        <v>16</v>
      </c>
    </row>
    <row r="3" spans="1:12" ht="16" thickBot="1"/>
    <row r="4" spans="1:12" ht="16" thickTop="1">
      <c r="A4" s="139" t="s">
        <v>0</v>
      </c>
      <c r="B4" s="131" t="s">
        <v>1</v>
      </c>
      <c r="C4" s="131" t="s">
        <v>2</v>
      </c>
      <c r="D4" s="131" t="s">
        <v>3</v>
      </c>
      <c r="E4" s="131" t="s">
        <v>4</v>
      </c>
      <c r="F4" s="131" t="s">
        <v>6</v>
      </c>
      <c r="L4" t="s">
        <v>50</v>
      </c>
    </row>
    <row r="5" spans="1:12">
      <c r="A5" s="37" t="s">
        <v>8</v>
      </c>
      <c r="B5" s="165">
        <v>7.9407941722611053</v>
      </c>
      <c r="C5" s="165">
        <v>76.158671586715869</v>
      </c>
      <c r="D5" s="165">
        <v>32.86915887850467</v>
      </c>
      <c r="E5" s="165">
        <v>8.9867549668874176</v>
      </c>
      <c r="F5" s="165">
        <v>12.213615838832927</v>
      </c>
      <c r="L5" s="8" t="s">
        <v>49</v>
      </c>
    </row>
    <row r="6" spans="1:12" ht="16" thickBot="1">
      <c r="A6" s="166" t="s">
        <v>11</v>
      </c>
      <c r="B6" s="167">
        <v>17.5</v>
      </c>
      <c r="C6" s="168" t="s">
        <v>66</v>
      </c>
      <c r="D6" s="168" t="s">
        <v>66</v>
      </c>
      <c r="E6" s="168" t="s">
        <v>66</v>
      </c>
      <c r="F6" s="167">
        <v>8</v>
      </c>
    </row>
    <row r="7" spans="1:12" ht="16" thickTop="1"/>
  </sheetData>
  <hyperlinks>
    <hyperlink ref="L5" location="'Table of Content'!A1" display="'Table of Content'!A1" xr:uid="{9F58149E-E3E8-4448-81F6-0628DD633DD7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L11"/>
  <sheetViews>
    <sheetView zoomScale="98" zoomScaleNormal="98" workbookViewId="0"/>
  </sheetViews>
  <sheetFormatPr defaultRowHeight="15.5"/>
  <cols>
    <col min="1" max="1" width="25.08203125" style="4" bestFit="1" customWidth="1"/>
    <col min="2" max="2" width="9.4140625" style="4" bestFit="1" customWidth="1"/>
    <col min="3" max="3" width="10.1640625" style="4" bestFit="1" customWidth="1"/>
    <col min="4" max="4" width="7.1640625" style="4" bestFit="1" customWidth="1"/>
    <col min="5" max="5" width="8.08203125" style="4" bestFit="1" customWidth="1"/>
    <col min="6" max="6" width="5.1640625" style="4" bestFit="1" customWidth="1"/>
    <col min="7" max="7" width="9.08203125" style="4"/>
  </cols>
  <sheetData>
    <row r="2" spans="1:12">
      <c r="A2" s="1" t="s">
        <v>93</v>
      </c>
    </row>
    <row r="3" spans="1:12" ht="16" thickBot="1"/>
    <row r="4" spans="1:12" ht="16" thickTop="1">
      <c r="A4" s="139" t="s">
        <v>0</v>
      </c>
      <c r="B4" s="131" t="s">
        <v>1</v>
      </c>
      <c r="C4" s="131" t="s">
        <v>2</v>
      </c>
      <c r="D4" s="131" t="s">
        <v>3</v>
      </c>
      <c r="E4" s="131" t="s">
        <v>4</v>
      </c>
      <c r="F4" s="131" t="s">
        <v>6</v>
      </c>
      <c r="L4" t="s">
        <v>50</v>
      </c>
    </row>
    <row r="5" spans="1:12">
      <c r="A5" s="6" t="s">
        <v>7</v>
      </c>
      <c r="B5" s="28">
        <v>110</v>
      </c>
      <c r="C5" s="29">
        <v>28.879208983631308</v>
      </c>
      <c r="D5" s="28">
        <v>113.69233530217952</v>
      </c>
      <c r="E5" s="28">
        <v>149</v>
      </c>
      <c r="F5" s="28">
        <v>52.297177101110485</v>
      </c>
      <c r="G5" s="28"/>
      <c r="L5" s="8" t="s">
        <v>49</v>
      </c>
    </row>
    <row r="6" spans="1:12">
      <c r="A6" s="6" t="s">
        <v>8</v>
      </c>
      <c r="B6" s="28">
        <v>102</v>
      </c>
      <c r="C6" s="28">
        <v>65.109935428415028</v>
      </c>
      <c r="D6" s="28">
        <v>210.51933937010011</v>
      </c>
      <c r="E6" s="28">
        <v>170</v>
      </c>
      <c r="F6" s="28">
        <v>47.890360628499799</v>
      </c>
      <c r="G6" s="28"/>
    </row>
    <row r="7" spans="1:12">
      <c r="A7" s="6" t="s">
        <v>9</v>
      </c>
      <c r="B7" s="28">
        <v>127</v>
      </c>
      <c r="C7" s="28">
        <v>48.416429930758255</v>
      </c>
      <c r="D7" s="29">
        <v>106.05732786655426</v>
      </c>
      <c r="E7" s="28">
        <v>130</v>
      </c>
      <c r="F7" s="28">
        <v>78.463920939885654</v>
      </c>
      <c r="G7" s="28"/>
    </row>
    <row r="8" spans="1:12">
      <c r="A8" s="6" t="s">
        <v>10</v>
      </c>
      <c r="B8" s="28">
        <v>140</v>
      </c>
      <c r="C8" s="28">
        <v>63.089699611715652</v>
      </c>
      <c r="D8" s="28">
        <v>114.34601402282715</v>
      </c>
      <c r="E8" s="28">
        <v>143</v>
      </c>
      <c r="F8" s="28">
        <v>58.148053338278586</v>
      </c>
      <c r="G8" s="28"/>
    </row>
    <row r="9" spans="1:12">
      <c r="A9" s="6" t="s">
        <v>11</v>
      </c>
      <c r="B9" s="28">
        <v>103</v>
      </c>
      <c r="C9" s="28">
        <v>71.129459463525563</v>
      </c>
      <c r="D9" s="28">
        <v>176.56563644409181</v>
      </c>
      <c r="E9" s="28">
        <v>159</v>
      </c>
      <c r="F9" s="28">
        <v>60.505981687410376</v>
      </c>
      <c r="G9" s="28"/>
    </row>
    <row r="10" spans="1:12" ht="16" thickBot="1">
      <c r="A10" s="163" t="s">
        <v>12</v>
      </c>
      <c r="B10" s="164">
        <v>103</v>
      </c>
      <c r="C10" s="164">
        <v>30.366554260253906</v>
      </c>
      <c r="D10" s="164" t="s">
        <v>66</v>
      </c>
      <c r="E10" s="164">
        <v>165</v>
      </c>
      <c r="F10" s="164">
        <v>43.381939697265622</v>
      </c>
      <c r="G10"/>
    </row>
    <row r="11" spans="1:12" ht="16" thickTop="1"/>
  </sheetData>
  <hyperlinks>
    <hyperlink ref="L5" location="'Table of Content'!A1" display="'Table of Content'!A1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L7"/>
  <sheetViews>
    <sheetView zoomScaleNormal="100" workbookViewId="0"/>
  </sheetViews>
  <sheetFormatPr defaultRowHeight="15.5"/>
  <cols>
    <col min="1" max="1" width="25.08203125" style="4" bestFit="1" customWidth="1"/>
    <col min="2" max="2" width="9.6640625" style="4" bestFit="1" customWidth="1"/>
    <col min="3" max="3" width="10.33203125" style="4" bestFit="1" customWidth="1"/>
    <col min="4" max="6" width="8.1640625" style="4" bestFit="1" customWidth="1"/>
    <col min="7" max="8" width="9.08203125" style="4"/>
  </cols>
  <sheetData>
    <row r="2" spans="1:12">
      <c r="A2" s="1" t="s">
        <v>92</v>
      </c>
    </row>
    <row r="3" spans="1:12" ht="16" thickBot="1"/>
    <row r="4" spans="1:12" ht="16" thickTop="1">
      <c r="A4" s="139" t="s">
        <v>0</v>
      </c>
      <c r="B4" s="131" t="s">
        <v>1</v>
      </c>
      <c r="C4" s="131" t="s">
        <v>2</v>
      </c>
      <c r="D4" s="131" t="s">
        <v>3</v>
      </c>
      <c r="E4" s="131" t="s">
        <v>4</v>
      </c>
      <c r="F4" s="131" t="s">
        <v>6</v>
      </c>
      <c r="L4" t="s">
        <v>50</v>
      </c>
    </row>
    <row r="5" spans="1:12">
      <c r="A5" s="37" t="s">
        <v>8</v>
      </c>
      <c r="B5" s="165">
        <v>9.4555511775511309</v>
      </c>
      <c r="C5" s="165">
        <v>42.694706448384757</v>
      </c>
      <c r="D5" s="165">
        <v>18.486214629957608</v>
      </c>
      <c r="E5" s="165">
        <v>30.326994191337107</v>
      </c>
      <c r="F5" s="165">
        <v>8.0957579534512476</v>
      </c>
      <c r="L5" s="8" t="s">
        <v>49</v>
      </c>
    </row>
    <row r="6" spans="1:12" ht="16" thickBot="1">
      <c r="A6" s="166" t="s">
        <v>11</v>
      </c>
      <c r="B6" s="167">
        <v>13.196523770689964</v>
      </c>
      <c r="C6" s="168" t="s">
        <v>66</v>
      </c>
      <c r="D6" s="168" t="s">
        <v>66</v>
      </c>
      <c r="E6" s="168" t="s">
        <v>66</v>
      </c>
      <c r="F6" s="167">
        <v>10.286725997924805</v>
      </c>
    </row>
    <row r="7" spans="1:12" ht="16" thickTop="1"/>
  </sheetData>
  <hyperlinks>
    <hyperlink ref="L5" location="'Table of Content'!A1" display="'Table of Content'!A1" xr:uid="{B2D47EA4-F88C-4296-A067-8FF4E0E404E2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P25"/>
  <sheetViews>
    <sheetView zoomScale="90" zoomScaleNormal="90" workbookViewId="0">
      <selection activeCell="J14" sqref="J14"/>
    </sheetView>
  </sheetViews>
  <sheetFormatPr defaultRowHeight="15.5"/>
  <cols>
    <col min="1" max="1" width="18.1640625" style="4" customWidth="1"/>
    <col min="2" max="2" width="9.33203125" style="4" bestFit="1" customWidth="1"/>
    <col min="3" max="3" width="9.6640625" style="4" bestFit="1" customWidth="1"/>
    <col min="4" max="4" width="8.4140625" style="4" customWidth="1"/>
    <col min="5" max="5" width="7.75" style="4" bestFit="1" customWidth="1"/>
    <col min="6" max="6" width="9.08203125" style="4" bestFit="1" customWidth="1"/>
    <col min="7" max="7" width="9.5" style="4" customWidth="1"/>
    <col min="8" max="8" width="9.08203125" style="4" customWidth="1"/>
    <col min="9" max="9" width="9.08203125" style="4"/>
  </cols>
  <sheetData>
    <row r="2" spans="1:14">
      <c r="A2" s="1" t="s">
        <v>80</v>
      </c>
    </row>
    <row r="3" spans="1:14" ht="16" thickBot="1"/>
    <row r="4" spans="1:14" ht="16" thickTop="1">
      <c r="A4" s="115" t="s">
        <v>17</v>
      </c>
      <c r="B4" s="131" t="s">
        <v>18</v>
      </c>
      <c r="C4" s="131" t="s">
        <v>19</v>
      </c>
      <c r="D4" s="131" t="s">
        <v>20</v>
      </c>
      <c r="E4" s="131" t="s">
        <v>21</v>
      </c>
      <c r="F4" s="131" t="s">
        <v>22</v>
      </c>
      <c r="G4" s="131" t="s">
        <v>23</v>
      </c>
      <c r="H4" s="131" t="s">
        <v>24</v>
      </c>
      <c r="N4" t="s">
        <v>50</v>
      </c>
    </row>
    <row r="5" spans="1:14">
      <c r="A5" s="6" t="s">
        <v>25</v>
      </c>
      <c r="B5" s="130">
        <v>3676</v>
      </c>
      <c r="C5" s="130">
        <v>34</v>
      </c>
      <c r="D5" s="130">
        <v>250</v>
      </c>
      <c r="E5" s="130">
        <v>3</v>
      </c>
      <c r="F5" s="130">
        <v>1297</v>
      </c>
      <c r="G5" s="130">
        <v>2664</v>
      </c>
      <c r="H5" s="130">
        <v>374</v>
      </c>
      <c r="N5" s="8" t="s">
        <v>49</v>
      </c>
    </row>
    <row r="6" spans="1:14">
      <c r="A6" s="6" t="s">
        <v>26</v>
      </c>
      <c r="B6" s="130">
        <v>13465</v>
      </c>
      <c r="C6" s="130">
        <v>362</v>
      </c>
      <c r="D6" s="130">
        <v>294</v>
      </c>
      <c r="E6" s="130">
        <v>114</v>
      </c>
      <c r="F6" s="130">
        <v>1443</v>
      </c>
      <c r="G6" s="130">
        <v>9905</v>
      </c>
      <c r="H6" s="130">
        <v>5089</v>
      </c>
    </row>
    <row r="7" spans="1:14">
      <c r="A7" s="6" t="s">
        <v>27</v>
      </c>
      <c r="B7" s="130">
        <v>5271</v>
      </c>
      <c r="C7" s="130">
        <v>47</v>
      </c>
      <c r="D7" s="130">
        <v>1008</v>
      </c>
      <c r="E7" s="130">
        <v>5</v>
      </c>
      <c r="F7" s="130">
        <v>2730</v>
      </c>
      <c r="G7" s="130">
        <v>5579</v>
      </c>
      <c r="H7" s="130">
        <v>1867</v>
      </c>
    </row>
    <row r="8" spans="1:14">
      <c r="A8" s="6" t="s">
        <v>28</v>
      </c>
      <c r="B8" s="130">
        <v>2153</v>
      </c>
      <c r="C8" s="130">
        <v>55</v>
      </c>
      <c r="D8" s="130">
        <v>3469</v>
      </c>
      <c r="E8" s="130">
        <v>9</v>
      </c>
      <c r="F8" s="130">
        <v>1042</v>
      </c>
      <c r="G8" s="130">
        <v>5018</v>
      </c>
      <c r="H8" s="130">
        <v>409</v>
      </c>
    </row>
    <row r="9" spans="1:14">
      <c r="A9" s="6" t="s">
        <v>29</v>
      </c>
      <c r="B9" s="130">
        <v>7308</v>
      </c>
      <c r="C9" s="130">
        <v>918</v>
      </c>
      <c r="D9" s="130">
        <v>412</v>
      </c>
      <c r="E9" s="130">
        <v>35</v>
      </c>
      <c r="F9" s="130">
        <v>4089</v>
      </c>
      <c r="G9" s="130">
        <v>8430</v>
      </c>
      <c r="H9" s="130">
        <v>3305</v>
      </c>
    </row>
    <row r="10" spans="1:14">
      <c r="A10" s="6" t="s">
        <v>30</v>
      </c>
      <c r="B10" s="132">
        <v>486</v>
      </c>
      <c r="C10" s="132">
        <v>9</v>
      </c>
      <c r="D10" s="132">
        <v>590</v>
      </c>
      <c r="E10" s="132">
        <v>0</v>
      </c>
      <c r="F10" s="132">
        <v>183</v>
      </c>
      <c r="G10" s="132">
        <v>637</v>
      </c>
      <c r="H10" s="132">
        <v>274</v>
      </c>
    </row>
    <row r="11" spans="1:14" ht="16" thickBot="1">
      <c r="A11" s="113" t="s">
        <v>69</v>
      </c>
      <c r="B11" s="133">
        <f>SUM(B5:B10)</f>
        <v>32359</v>
      </c>
      <c r="C11" s="133">
        <f>SUM(C5:C10)</f>
        <v>1425</v>
      </c>
      <c r="D11" s="133">
        <f t="shared" ref="D11:H11" si="0">SUM(D5:D10)</f>
        <v>6023</v>
      </c>
      <c r="E11" s="133">
        <f t="shared" si="0"/>
        <v>166</v>
      </c>
      <c r="F11" s="133">
        <f t="shared" si="0"/>
        <v>10784</v>
      </c>
      <c r="G11" s="133">
        <f t="shared" si="0"/>
        <v>32233</v>
      </c>
      <c r="H11" s="133">
        <f t="shared" si="0"/>
        <v>11318</v>
      </c>
    </row>
    <row r="12" spans="1:14" ht="16" thickTop="1">
      <c r="B12" s="109"/>
      <c r="C12" s="109"/>
      <c r="D12" s="109"/>
      <c r="E12" s="109"/>
      <c r="F12" s="109"/>
      <c r="G12" s="109"/>
      <c r="H12" s="109"/>
    </row>
    <row r="13" spans="1:14">
      <c r="E13" s="110"/>
    </row>
    <row r="14" spans="1:14">
      <c r="G14" s="110"/>
    </row>
    <row r="18" spans="9:16">
      <c r="I18" s="111"/>
      <c r="J18" s="111"/>
      <c r="K18" s="111"/>
      <c r="L18" s="111"/>
      <c r="M18" s="111"/>
      <c r="N18" s="111"/>
      <c r="O18" s="111"/>
    </row>
    <row r="19" spans="9:16">
      <c r="I19" s="111"/>
      <c r="J19" s="111"/>
      <c r="K19" s="111"/>
      <c r="L19" s="111"/>
      <c r="M19" s="111"/>
      <c r="N19" s="111"/>
      <c r="O19" s="111"/>
    </row>
    <row r="20" spans="9:16">
      <c r="I20" s="111"/>
      <c r="J20" s="111"/>
      <c r="K20" s="111"/>
      <c r="L20" s="111"/>
      <c r="M20" s="111"/>
      <c r="N20" s="111"/>
      <c r="O20" s="111"/>
    </row>
    <row r="21" spans="9:16">
      <c r="I21" s="111"/>
      <c r="J21" s="111"/>
      <c r="K21" s="111"/>
      <c r="L21" s="111"/>
      <c r="M21" s="111"/>
      <c r="N21" s="111"/>
      <c r="O21" s="111"/>
    </row>
    <row r="22" spans="9:16">
      <c r="I22" s="111"/>
      <c r="J22" s="111"/>
      <c r="K22" s="111"/>
      <c r="L22" s="111"/>
      <c r="M22" s="111"/>
      <c r="N22" s="111"/>
      <c r="O22" s="111"/>
    </row>
    <row r="23" spans="9:16">
      <c r="I23" s="111"/>
      <c r="J23" s="111"/>
      <c r="K23" s="111"/>
      <c r="L23" s="111"/>
      <c r="M23" s="111"/>
      <c r="N23" s="111"/>
      <c r="O23" s="111"/>
    </row>
    <row r="24" spans="9:16">
      <c r="I24" s="111"/>
      <c r="J24" s="111"/>
      <c r="K24" s="111"/>
      <c r="L24" s="111"/>
      <c r="M24" s="111"/>
      <c r="N24" s="111"/>
      <c r="O24" s="111"/>
      <c r="P24" s="111"/>
    </row>
    <row r="25" spans="9:16">
      <c r="I25" s="111"/>
      <c r="J25" s="111"/>
      <c r="K25" s="111"/>
      <c r="L25" s="111"/>
      <c r="M25" s="111"/>
      <c r="N25" s="111"/>
      <c r="O25" s="111"/>
      <c r="P25" s="111"/>
    </row>
  </sheetData>
  <hyperlinks>
    <hyperlink ref="N5" location="'Table of Content'!A1" display="'Table of Content'!A1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L12"/>
  <sheetViews>
    <sheetView zoomScale="90" zoomScaleNormal="90" workbookViewId="0">
      <selection activeCell="D16" sqref="D16"/>
    </sheetView>
  </sheetViews>
  <sheetFormatPr defaultRowHeight="15.5"/>
  <cols>
    <col min="1" max="1" width="18.1640625" style="4" customWidth="1"/>
    <col min="2" max="2" width="12.08203125" style="4" bestFit="1" customWidth="1"/>
    <col min="3" max="7" width="10.4140625" style="4" customWidth="1"/>
  </cols>
  <sheetData>
    <row r="2" spans="1:12" ht="18">
      <c r="A2" s="1" t="s">
        <v>81</v>
      </c>
    </row>
    <row r="3" spans="1:12" ht="16" thickBot="1"/>
    <row r="4" spans="1:12" ht="16" thickTop="1">
      <c r="A4" s="115" t="s">
        <v>17</v>
      </c>
      <c r="B4" s="116" t="s">
        <v>18</v>
      </c>
      <c r="C4" s="116" t="s">
        <v>19</v>
      </c>
      <c r="D4" s="116" t="s">
        <v>21</v>
      </c>
      <c r="E4" s="116" t="s">
        <v>22</v>
      </c>
      <c r="F4" s="116" t="s">
        <v>23</v>
      </c>
      <c r="G4" s="117" t="s">
        <v>48</v>
      </c>
      <c r="L4" t="s">
        <v>50</v>
      </c>
    </row>
    <row r="5" spans="1:12">
      <c r="A5" s="6" t="s">
        <v>25</v>
      </c>
      <c r="B5" s="120">
        <v>3249</v>
      </c>
      <c r="C5" s="120">
        <v>26</v>
      </c>
      <c r="D5" s="120">
        <v>0</v>
      </c>
      <c r="E5" s="120">
        <v>542</v>
      </c>
      <c r="F5" s="120">
        <v>1582</v>
      </c>
      <c r="G5" s="120">
        <v>344</v>
      </c>
      <c r="L5" s="8" t="s">
        <v>49</v>
      </c>
    </row>
    <row r="6" spans="1:12">
      <c r="A6" s="6" t="s">
        <v>26</v>
      </c>
      <c r="B6" s="120">
        <v>112522.9</v>
      </c>
      <c r="C6" s="120">
        <v>2465</v>
      </c>
      <c r="D6" s="120">
        <v>1199</v>
      </c>
      <c r="E6" s="120">
        <v>3561</v>
      </c>
      <c r="F6" s="120">
        <v>45219</v>
      </c>
      <c r="G6" s="120">
        <v>23861.200000000001</v>
      </c>
    </row>
    <row r="7" spans="1:12">
      <c r="A7" s="6" t="s">
        <v>27</v>
      </c>
      <c r="B7" s="120">
        <v>2969</v>
      </c>
      <c r="C7" s="120">
        <v>28</v>
      </c>
      <c r="D7" s="120">
        <v>2</v>
      </c>
      <c r="E7" s="120">
        <v>1093</v>
      </c>
      <c r="F7" s="120">
        <v>2138</v>
      </c>
      <c r="G7" s="120">
        <v>999</v>
      </c>
    </row>
    <row r="8" spans="1:12">
      <c r="A8" s="6" t="s">
        <v>28</v>
      </c>
      <c r="B8" s="120">
        <v>1226</v>
      </c>
      <c r="C8" s="120">
        <v>16</v>
      </c>
      <c r="D8" s="120">
        <v>6</v>
      </c>
      <c r="E8" s="120">
        <v>725</v>
      </c>
      <c r="F8" s="120">
        <v>1257</v>
      </c>
      <c r="G8" s="120">
        <v>257</v>
      </c>
    </row>
    <row r="9" spans="1:12">
      <c r="A9" s="6" t="s">
        <v>29</v>
      </c>
      <c r="B9" s="120">
        <v>6494</v>
      </c>
      <c r="C9" s="120">
        <v>390</v>
      </c>
      <c r="D9" s="120">
        <v>6</v>
      </c>
      <c r="E9" s="120">
        <v>1797</v>
      </c>
      <c r="F9" s="120">
        <v>3123</v>
      </c>
      <c r="G9" s="120">
        <v>2803</v>
      </c>
    </row>
    <row r="10" spans="1:12">
      <c r="A10" s="6" t="s">
        <v>30</v>
      </c>
      <c r="B10" s="121">
        <v>306</v>
      </c>
      <c r="C10" s="121">
        <v>4</v>
      </c>
      <c r="D10" s="121">
        <v>0</v>
      </c>
      <c r="E10" s="121">
        <v>131</v>
      </c>
      <c r="F10" s="121">
        <v>251</v>
      </c>
      <c r="G10" s="121">
        <v>217</v>
      </c>
    </row>
    <row r="11" spans="1:12" thickBot="1">
      <c r="A11" s="113" t="s">
        <v>69</v>
      </c>
      <c r="B11" s="118">
        <f>SUM(B5:B10)</f>
        <v>126766.9</v>
      </c>
      <c r="C11" s="118">
        <f t="shared" ref="C11:G11" si="0">SUM(C5:C10)</f>
        <v>2929</v>
      </c>
      <c r="D11" s="119">
        <f t="shared" si="0"/>
        <v>1213</v>
      </c>
      <c r="E11" s="119">
        <f t="shared" si="0"/>
        <v>7849</v>
      </c>
      <c r="F11" s="119">
        <f t="shared" si="0"/>
        <v>53570</v>
      </c>
      <c r="G11" s="119">
        <f t="shared" si="0"/>
        <v>28481.200000000001</v>
      </c>
    </row>
    <row r="12" spans="1:12" ht="16" thickTop="1"/>
  </sheetData>
  <hyperlinks>
    <hyperlink ref="L5" location="'Table of Content'!A1" display="'Table of Content'!A1" xr:uid="{00000000-0004-0000-0B00-000000000000}"/>
  </hyperlink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L12"/>
  <sheetViews>
    <sheetView workbookViewId="0">
      <selection activeCell="L15" sqref="L15"/>
    </sheetView>
  </sheetViews>
  <sheetFormatPr defaultRowHeight="14"/>
  <cols>
    <col min="1" max="1" width="17.75" bestFit="1" customWidth="1"/>
    <col min="2" max="2" width="9.6640625" bestFit="1" customWidth="1"/>
    <col min="3" max="3" width="10.33203125" bestFit="1" customWidth="1"/>
    <col min="4" max="4" width="7.33203125" bestFit="1" customWidth="1"/>
    <col min="5" max="5" width="8.08203125" bestFit="1" customWidth="1"/>
    <col min="6" max="6" width="8.6640625" bestFit="1" customWidth="1"/>
  </cols>
  <sheetData>
    <row r="2" spans="1:12" ht="15">
      <c r="A2" s="1" t="s">
        <v>82</v>
      </c>
    </row>
    <row r="3" spans="1:12" ht="14.5" thickBot="1"/>
    <row r="4" spans="1:12" ht="15.5" thickTop="1">
      <c r="A4" s="115" t="s">
        <v>0</v>
      </c>
      <c r="B4" s="116" t="s">
        <v>1</v>
      </c>
      <c r="C4" s="116" t="s">
        <v>2</v>
      </c>
      <c r="D4" s="116" t="s">
        <v>3</v>
      </c>
      <c r="E4" s="116" t="s">
        <v>4</v>
      </c>
      <c r="F4" s="116" t="s">
        <v>31</v>
      </c>
      <c r="L4" t="s">
        <v>50</v>
      </c>
    </row>
    <row r="5" spans="1:12" ht="15.5">
      <c r="A5" s="6" t="s">
        <v>7</v>
      </c>
      <c r="B5" s="27">
        <v>10360.568971220642</v>
      </c>
      <c r="C5" s="27">
        <v>379.58981144558385</v>
      </c>
      <c r="D5" s="27">
        <v>366.19252398279855</v>
      </c>
      <c r="E5" s="27">
        <v>835.09758518028445</v>
      </c>
      <c r="F5" s="27">
        <v>1558.5511081706914</v>
      </c>
      <c r="L5" s="8" t="s">
        <v>49</v>
      </c>
    </row>
    <row r="6" spans="1:12" ht="15.5">
      <c r="A6" s="6" t="s">
        <v>8</v>
      </c>
      <c r="B6" s="27">
        <v>11349.289289225488</v>
      </c>
      <c r="C6" s="27">
        <v>153.79374338593223</v>
      </c>
      <c r="D6" s="27">
        <v>97.398636963016386</v>
      </c>
      <c r="E6" s="27">
        <v>1069.1352118229477</v>
      </c>
      <c r="F6" s="27">
        <v>4904.680118602615</v>
      </c>
    </row>
    <row r="7" spans="1:12" ht="15.5">
      <c r="A7" s="6" t="s">
        <v>9</v>
      </c>
      <c r="B7" s="27">
        <v>5330.2119645494831</v>
      </c>
      <c r="C7" s="27">
        <v>707.99187592319049</v>
      </c>
      <c r="D7" s="27">
        <v>37.42688330871492</v>
      </c>
      <c r="E7" s="27">
        <v>1858.8685376661745</v>
      </c>
      <c r="F7" s="27">
        <v>4734.5007385524368</v>
      </c>
    </row>
    <row r="8" spans="1:12" ht="15.5">
      <c r="A8" s="6" t="s">
        <v>10</v>
      </c>
      <c r="B8" s="27">
        <v>1416.3018953068593</v>
      </c>
      <c r="C8" s="27">
        <v>205.11958483754512</v>
      </c>
      <c r="D8" s="27">
        <v>7.8140794223826715</v>
      </c>
      <c r="E8" s="27">
        <v>509.8686823104693</v>
      </c>
      <c r="F8" s="27">
        <v>2189.8957581227437</v>
      </c>
    </row>
    <row r="9" spans="1:12" ht="15.5">
      <c r="A9" s="6" t="s">
        <v>11</v>
      </c>
      <c r="B9" s="27">
        <v>3290.682969365052</v>
      </c>
      <c r="C9" s="27">
        <v>193.51323429744994</v>
      </c>
      <c r="D9" s="27">
        <v>17.243753551257914</v>
      </c>
      <c r="E9" s="27">
        <v>626.52304569570424</v>
      </c>
      <c r="F9" s="27">
        <v>1469.5509970905355</v>
      </c>
    </row>
    <row r="10" spans="1:12" ht="15.5">
      <c r="A10" s="6" t="s">
        <v>12</v>
      </c>
      <c r="B10" s="112">
        <v>128.76923076923077</v>
      </c>
      <c r="C10" s="112">
        <v>4.1538461538461542</v>
      </c>
      <c r="D10" s="112">
        <v>1.3846153846153846</v>
      </c>
      <c r="E10" s="112">
        <v>29.076923076923077</v>
      </c>
      <c r="F10" s="112">
        <v>70.615384615384613</v>
      </c>
    </row>
    <row r="11" spans="1:12" ht="15.5" thickBot="1">
      <c r="A11" s="113" t="s">
        <v>70</v>
      </c>
      <c r="B11" s="114">
        <f>SUM(B5:B10)</f>
        <v>31875.824320436754</v>
      </c>
      <c r="C11" s="114">
        <f t="shared" ref="C11:F11" si="0">SUM(C5:C10)</f>
        <v>1644.1620960435478</v>
      </c>
      <c r="D11" s="114">
        <f t="shared" si="0"/>
        <v>527.46049261278586</v>
      </c>
      <c r="E11" s="114">
        <f t="shared" si="0"/>
        <v>4928.5699857525024</v>
      </c>
      <c r="F11" s="114">
        <f t="shared" si="0"/>
        <v>14927.794105154408</v>
      </c>
    </row>
    <row r="12" spans="1:12" ht="14.5" thickTop="1"/>
  </sheetData>
  <hyperlinks>
    <hyperlink ref="L5" location="'Table of Content'!A1" display="'Table of Content'!A1" xr:uid="{00000000-0004-0000-0C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L12"/>
  <sheetViews>
    <sheetView workbookViewId="0">
      <selection activeCell="H11" sqref="H11"/>
    </sheetView>
  </sheetViews>
  <sheetFormatPr defaultRowHeight="15.5"/>
  <cols>
    <col min="1" max="1" width="17.75" style="4" bestFit="1" customWidth="1"/>
    <col min="2" max="2" width="13.1640625" style="4" bestFit="1" customWidth="1"/>
    <col min="3" max="3" width="10.6640625" style="4" bestFit="1" customWidth="1"/>
    <col min="4" max="4" width="9.33203125" style="4" bestFit="1" customWidth="1"/>
    <col min="5" max="5" width="9.6640625" style="4" bestFit="1" customWidth="1"/>
    <col min="6" max="6" width="12.08203125" style="4" bestFit="1" customWidth="1"/>
    <col min="7" max="7" width="9.08203125" style="4"/>
  </cols>
  <sheetData>
    <row r="2" spans="1:12">
      <c r="A2" s="1" t="s">
        <v>83</v>
      </c>
    </row>
    <row r="3" spans="1:12" ht="16" thickBot="1"/>
    <row r="4" spans="1:12" ht="16" thickTop="1">
      <c r="A4" s="115" t="s">
        <v>0</v>
      </c>
      <c r="B4" s="116" t="s">
        <v>1</v>
      </c>
      <c r="C4" s="116" t="s">
        <v>2</v>
      </c>
      <c r="D4" s="116" t="s">
        <v>3</v>
      </c>
      <c r="E4" s="116" t="s">
        <v>4</v>
      </c>
      <c r="F4" s="116" t="s">
        <v>31</v>
      </c>
      <c r="L4" t="s">
        <v>50</v>
      </c>
    </row>
    <row r="5" spans="1:12">
      <c r="A5" s="6" t="s">
        <v>7</v>
      </c>
      <c r="B5" s="122">
        <v>440.81632653061223</v>
      </c>
      <c r="C5" s="122">
        <v>0</v>
      </c>
      <c r="D5" s="122">
        <v>0</v>
      </c>
      <c r="E5" s="122">
        <v>0</v>
      </c>
      <c r="F5" s="122">
        <v>135.18367346938777</v>
      </c>
      <c r="L5" s="8" t="s">
        <v>49</v>
      </c>
    </row>
    <row r="6" spans="1:12">
      <c r="A6" s="6" t="s">
        <v>8</v>
      </c>
      <c r="B6" s="122">
        <v>215095.90273936893</v>
      </c>
      <c r="C6" s="122">
        <v>404.8851193756762</v>
      </c>
      <c r="D6" s="122">
        <v>76.094130932768564</v>
      </c>
      <c r="E6" s="122">
        <v>336.99676593428899</v>
      </c>
      <c r="F6" s="122">
        <v>59280.921244388337</v>
      </c>
    </row>
    <row r="7" spans="1:12">
      <c r="A7" s="6" t="s">
        <v>9</v>
      </c>
      <c r="B7" s="122">
        <v>139.40816326530611</v>
      </c>
      <c r="C7" s="122">
        <v>0</v>
      </c>
      <c r="D7" s="122">
        <v>0</v>
      </c>
      <c r="E7" s="122">
        <v>0</v>
      </c>
      <c r="F7" s="122">
        <v>67.591836734693871</v>
      </c>
    </row>
    <row r="8" spans="1:12">
      <c r="A8" s="6" t="s">
        <v>10</v>
      </c>
      <c r="B8" s="122">
        <v>43.63636363636364</v>
      </c>
      <c r="C8" s="122">
        <v>0</v>
      </c>
      <c r="D8" s="122">
        <v>0</v>
      </c>
      <c r="E8" s="122">
        <v>0</v>
      </c>
      <c r="F8" s="122">
        <v>16.363636363636363</v>
      </c>
    </row>
    <row r="9" spans="1:12">
      <c r="A9" s="6" t="s">
        <v>11</v>
      </c>
      <c r="B9" s="122">
        <v>276.70588235294116</v>
      </c>
      <c r="C9" s="122">
        <v>0</v>
      </c>
      <c r="D9" s="122">
        <v>0</v>
      </c>
      <c r="E9" s="122">
        <v>2.4705882352941178</v>
      </c>
      <c r="F9" s="122">
        <v>98.82352941176471</v>
      </c>
    </row>
    <row r="10" spans="1:12" ht="16" thickBot="1">
      <c r="A10" s="113" t="s">
        <v>69</v>
      </c>
      <c r="B10" s="171">
        <f>SUM(B5:B9)</f>
        <v>215996.46947515415</v>
      </c>
      <c r="C10" s="171">
        <f>SUM(C5:C9)</f>
        <v>404.8851193756762</v>
      </c>
      <c r="D10" s="171">
        <f>SUM(D5:D9)</f>
        <v>76.094130932768564</v>
      </c>
      <c r="E10" s="171">
        <f>SUM(E5:E9)</f>
        <v>339.46735416958313</v>
      </c>
      <c r="F10" s="171">
        <f>SUM(F5:F9)</f>
        <v>59598.883920367822</v>
      </c>
    </row>
    <row r="11" spans="1:12" ht="16" thickTop="1"/>
    <row r="12" spans="1:12">
      <c r="B12" s="10"/>
    </row>
  </sheetData>
  <hyperlinks>
    <hyperlink ref="L5" location="'Table of Content'!A1" display="'Table of Content'!A1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Q15"/>
  <sheetViews>
    <sheetView zoomScale="98" zoomScaleNormal="98" workbookViewId="0">
      <selection activeCell="N11" sqref="N11"/>
    </sheetView>
  </sheetViews>
  <sheetFormatPr defaultColWidth="9.08203125" defaultRowHeight="15.5"/>
  <cols>
    <col min="1" max="1" width="12.5" style="4" customWidth="1"/>
    <col min="2" max="4" width="8.33203125" style="4" bestFit="1" customWidth="1"/>
    <col min="5" max="5" width="10.33203125" style="4" customWidth="1"/>
    <col min="6" max="13" width="9.08203125" style="4"/>
    <col min="14" max="16" width="11.75" style="4" customWidth="1"/>
    <col min="17" max="16384" width="9.08203125" style="4"/>
  </cols>
  <sheetData>
    <row r="2" spans="1:17">
      <c r="A2" s="1" t="s">
        <v>38</v>
      </c>
    </row>
    <row r="3" spans="1:17" ht="16" thickBot="1">
      <c r="I3" s="25"/>
      <c r="J3" s="25"/>
      <c r="K3" s="25"/>
    </row>
    <row r="4" spans="1:17" ht="16" thickTop="1">
      <c r="A4" s="139" t="s">
        <v>32</v>
      </c>
      <c r="B4" s="131" t="s">
        <v>33</v>
      </c>
      <c r="C4" s="131" t="s">
        <v>34</v>
      </c>
      <c r="D4" s="131" t="s">
        <v>35</v>
      </c>
      <c r="E4" s="47" t="s">
        <v>36</v>
      </c>
      <c r="F4" s="47" t="s">
        <v>57</v>
      </c>
      <c r="G4" s="47" t="s">
        <v>58</v>
      </c>
      <c r="H4" s="47" t="s">
        <v>61</v>
      </c>
      <c r="I4" s="47" t="s">
        <v>62</v>
      </c>
      <c r="J4" s="48" t="s">
        <v>63</v>
      </c>
      <c r="K4" s="48" t="s">
        <v>64</v>
      </c>
      <c r="L4" s="48" t="s">
        <v>71</v>
      </c>
      <c r="M4" s="48" t="s">
        <v>72</v>
      </c>
      <c r="N4" s="48" t="s">
        <v>78</v>
      </c>
      <c r="O4" s="48" t="s">
        <v>79</v>
      </c>
      <c r="P4" s="31"/>
      <c r="Q4" t="s">
        <v>50</v>
      </c>
    </row>
    <row r="5" spans="1:17">
      <c r="A5" s="6" t="s">
        <v>1</v>
      </c>
      <c r="B5" s="12">
        <v>29.2</v>
      </c>
      <c r="C5" s="12">
        <v>33.4</v>
      </c>
      <c r="D5" s="123">
        <v>38.9</v>
      </c>
      <c r="E5" s="124">
        <v>34.4</v>
      </c>
      <c r="F5" s="125">
        <v>25.9</v>
      </c>
      <c r="G5" s="124">
        <v>28.7</v>
      </c>
      <c r="H5" s="124">
        <v>24.8</v>
      </c>
      <c r="I5" s="125">
        <v>17.8</v>
      </c>
      <c r="J5" s="126">
        <v>19.674521469707965</v>
      </c>
      <c r="K5" s="126">
        <v>23.756810999999999</v>
      </c>
      <c r="L5" s="127">
        <v>29.593752200000001</v>
      </c>
      <c r="M5" s="128">
        <v>26.224388860479142</v>
      </c>
      <c r="N5" s="129">
        <v>22.663166674761598</v>
      </c>
      <c r="O5" s="129">
        <v>40.228229614031591</v>
      </c>
      <c r="P5" s="102"/>
      <c r="Q5" s="8" t="s">
        <v>49</v>
      </c>
    </row>
    <row r="6" spans="1:17">
      <c r="A6" s="6" t="s">
        <v>2</v>
      </c>
      <c r="B6" s="12">
        <v>6.1</v>
      </c>
      <c r="C6" s="12">
        <v>9.6999999999999993</v>
      </c>
      <c r="D6" s="123">
        <v>17.8</v>
      </c>
      <c r="E6" s="124">
        <v>10.8</v>
      </c>
      <c r="F6" s="125">
        <v>10.199999999999999</v>
      </c>
      <c r="G6" s="124">
        <v>7.6</v>
      </c>
      <c r="H6" s="124">
        <v>7.3</v>
      </c>
      <c r="I6" s="125">
        <v>13.2</v>
      </c>
      <c r="J6" s="126">
        <v>13.829925980575677</v>
      </c>
      <c r="K6" s="126">
        <v>10.815358</v>
      </c>
      <c r="L6" s="127">
        <v>16.005151000000001</v>
      </c>
      <c r="M6" s="128">
        <v>18.38586989987822</v>
      </c>
      <c r="N6" s="129">
        <v>18.66399716765709</v>
      </c>
      <c r="O6" s="129">
        <v>13.758148590945861</v>
      </c>
      <c r="P6" s="102"/>
    </row>
    <row r="7" spans="1:17">
      <c r="A7" s="6" t="s">
        <v>3</v>
      </c>
      <c r="B7" s="12">
        <v>0.5</v>
      </c>
      <c r="C7" s="12">
        <v>0.7</v>
      </c>
      <c r="D7" s="123">
        <v>1.4</v>
      </c>
      <c r="E7" s="124">
        <v>0.7</v>
      </c>
      <c r="F7" s="125">
        <v>1</v>
      </c>
      <c r="G7" s="124">
        <v>0.8</v>
      </c>
      <c r="H7" s="124">
        <v>0.3</v>
      </c>
      <c r="I7" s="125">
        <v>0.8</v>
      </c>
      <c r="J7" s="126">
        <v>0.63880035039298899</v>
      </c>
      <c r="K7" s="126">
        <v>1.5880879999999999</v>
      </c>
      <c r="L7" s="127">
        <v>1.3320700000000001</v>
      </c>
      <c r="M7" s="128">
        <v>0.71503660873535801</v>
      </c>
      <c r="N7" s="129">
        <v>0.85224959010743517</v>
      </c>
      <c r="O7" s="129">
        <v>0.86033949541231547</v>
      </c>
      <c r="P7" s="102"/>
    </row>
    <row r="8" spans="1:17">
      <c r="A8" s="6" t="s">
        <v>4</v>
      </c>
      <c r="B8" s="12">
        <v>39</v>
      </c>
      <c r="C8" s="12">
        <v>49.5</v>
      </c>
      <c r="D8" s="123">
        <v>84.3</v>
      </c>
      <c r="E8" s="124">
        <v>63.2</v>
      </c>
      <c r="F8" s="125">
        <v>61.6</v>
      </c>
      <c r="G8" s="124">
        <v>58.8</v>
      </c>
      <c r="H8" s="124">
        <v>98.6</v>
      </c>
      <c r="I8" s="125">
        <v>56.2</v>
      </c>
      <c r="J8" s="126">
        <v>57.424736733704648</v>
      </c>
      <c r="K8" s="126">
        <v>49.984732999999999</v>
      </c>
      <c r="L8" s="127">
        <v>98.138162000000008</v>
      </c>
      <c r="M8" s="128">
        <v>66.415893909824703</v>
      </c>
      <c r="N8" s="129">
        <v>66.8419942096439</v>
      </c>
      <c r="O8" s="129">
        <v>59.700125783647856</v>
      </c>
      <c r="P8" s="102"/>
    </row>
    <row r="9" spans="1:17">
      <c r="A9" s="6" t="s">
        <v>6</v>
      </c>
      <c r="B9" s="12">
        <v>38.6</v>
      </c>
      <c r="C9" s="12">
        <v>24.9</v>
      </c>
      <c r="D9" s="123">
        <v>31.7</v>
      </c>
      <c r="E9" s="124">
        <v>36.299999999999997</v>
      </c>
      <c r="F9" s="125">
        <v>37.5</v>
      </c>
      <c r="G9" s="124">
        <v>37</v>
      </c>
      <c r="H9" s="124">
        <v>43.8</v>
      </c>
      <c r="I9" s="125">
        <v>35.5</v>
      </c>
      <c r="J9" s="126">
        <v>36.917793281340984</v>
      </c>
      <c r="K9" s="126">
        <v>33.575163000000003</v>
      </c>
      <c r="L9" s="127">
        <v>43.155728000000003</v>
      </c>
      <c r="M9" s="127">
        <v>47.8307861507162</v>
      </c>
      <c r="N9" s="129">
        <v>40.806789597259993</v>
      </c>
      <c r="O9" s="129">
        <v>45.505483824568628</v>
      </c>
      <c r="P9" s="102"/>
    </row>
    <row r="10" spans="1:17">
      <c r="A10" s="6" t="s">
        <v>5</v>
      </c>
      <c r="B10" s="12">
        <v>1.3</v>
      </c>
      <c r="C10" s="12">
        <v>3.2</v>
      </c>
      <c r="D10" s="123">
        <v>4.5999999999999996</v>
      </c>
      <c r="E10" s="124">
        <v>3.6</v>
      </c>
      <c r="F10" s="125">
        <v>2.7</v>
      </c>
      <c r="G10" s="124">
        <v>2.2000000000000002</v>
      </c>
      <c r="H10" s="124">
        <v>2.5</v>
      </c>
      <c r="I10" s="134">
        <v>2.6</v>
      </c>
      <c r="J10" s="126">
        <v>2.1740744710561883</v>
      </c>
      <c r="K10" s="126">
        <v>2.018408</v>
      </c>
      <c r="L10" s="127">
        <v>2.3628040000000001</v>
      </c>
      <c r="M10" s="127">
        <v>1.9367225283521707</v>
      </c>
      <c r="N10" s="129">
        <v>1.572162653521546</v>
      </c>
      <c r="O10" s="129">
        <v>1.7622473704741159</v>
      </c>
      <c r="P10" s="102"/>
    </row>
    <row r="11" spans="1:17" ht="16" thickBot="1">
      <c r="A11" s="113" t="s">
        <v>37</v>
      </c>
      <c r="B11" s="135">
        <f>SUM(B5:B10)</f>
        <v>114.7</v>
      </c>
      <c r="C11" s="135">
        <f>SUM(C5:C10)</f>
        <v>121.39999999999999</v>
      </c>
      <c r="D11" s="136">
        <f>SUM(D5:D10)</f>
        <v>178.7</v>
      </c>
      <c r="E11" s="136">
        <f>SUM(E5:E10)</f>
        <v>149</v>
      </c>
      <c r="F11" s="136">
        <f>SUM(F5:F10)</f>
        <v>138.89999999999998</v>
      </c>
      <c r="G11" s="136">
        <f t="shared" ref="G11:K11" si="0">SUM(G5:G10)</f>
        <v>135.09999999999997</v>
      </c>
      <c r="H11" s="136">
        <f t="shared" si="0"/>
        <v>177.3</v>
      </c>
      <c r="I11" s="136">
        <f t="shared" si="0"/>
        <v>126.1</v>
      </c>
      <c r="J11" s="136">
        <f t="shared" si="0"/>
        <v>130.65985228677846</v>
      </c>
      <c r="K11" s="136">
        <f t="shared" si="0"/>
        <v>121.738561</v>
      </c>
      <c r="L11" s="137">
        <v>190.5876672</v>
      </c>
      <c r="M11" s="138">
        <v>161.50869795798599</v>
      </c>
      <c r="N11" s="138">
        <f>SUM(N5:N10)</f>
        <v>151.40035989295157</v>
      </c>
      <c r="O11" s="138">
        <f>SUM(O5:O10)</f>
        <v>161.81457467908038</v>
      </c>
      <c r="P11" s="102"/>
    </row>
    <row r="12" spans="1:17" ht="16" thickTop="1">
      <c r="B12" s="101"/>
    </row>
    <row r="13" spans="1:17">
      <c r="K13" s="101"/>
    </row>
    <row r="14" spans="1:17">
      <c r="M14" s="101"/>
    </row>
    <row r="15" spans="1:17">
      <c r="M15" s="101"/>
    </row>
  </sheetData>
  <phoneticPr fontId="11" type="noConversion"/>
  <hyperlinks>
    <hyperlink ref="Q5" location="'Table of Content'!A1" display="'Table of Content'!A1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Q17"/>
  <sheetViews>
    <sheetView tabSelected="1" workbookViewId="0">
      <selection activeCell="E12" sqref="E12"/>
    </sheetView>
  </sheetViews>
  <sheetFormatPr defaultRowHeight="15.5"/>
  <cols>
    <col min="1" max="1" width="11.58203125" style="4" customWidth="1"/>
    <col min="2" max="5" width="8.33203125" style="4" bestFit="1" customWidth="1"/>
    <col min="6" max="6" width="9.08203125" style="4"/>
  </cols>
  <sheetData>
    <row r="2" spans="1:17">
      <c r="A2" s="1" t="s">
        <v>39</v>
      </c>
    </row>
    <row r="3" spans="1:17" ht="16" thickBot="1">
      <c r="B3" s="25"/>
      <c r="C3" s="25"/>
      <c r="D3" s="25"/>
      <c r="E3" s="25"/>
      <c r="F3" s="25"/>
      <c r="G3" s="11"/>
      <c r="H3" s="11"/>
      <c r="I3" s="11"/>
      <c r="J3" s="11"/>
      <c r="K3" s="11"/>
    </row>
    <row r="4" spans="1:17" thickTop="1">
      <c r="A4" s="139" t="s">
        <v>32</v>
      </c>
      <c r="B4" s="131" t="s">
        <v>33</v>
      </c>
      <c r="C4" s="131" t="s">
        <v>34</v>
      </c>
      <c r="D4" s="131" t="s">
        <v>35</v>
      </c>
      <c r="E4" s="47" t="s">
        <v>36</v>
      </c>
      <c r="F4" s="47" t="s">
        <v>57</v>
      </c>
      <c r="G4" s="47" t="s">
        <v>58</v>
      </c>
      <c r="H4" s="47" t="s">
        <v>61</v>
      </c>
      <c r="I4" s="47" t="s">
        <v>62</v>
      </c>
      <c r="J4" s="47" t="s">
        <v>63</v>
      </c>
      <c r="K4" s="47" t="s">
        <v>64</v>
      </c>
      <c r="L4" s="47" t="s">
        <v>71</v>
      </c>
      <c r="M4" s="47" t="s">
        <v>72</v>
      </c>
      <c r="N4" s="47" t="s">
        <v>78</v>
      </c>
      <c r="O4" s="47" t="s">
        <v>79</v>
      </c>
      <c r="P4" s="30"/>
      <c r="Q4" t="s">
        <v>50</v>
      </c>
    </row>
    <row r="5" spans="1:17">
      <c r="A5" s="6" t="s">
        <v>1</v>
      </c>
      <c r="B5" s="19">
        <v>42.5</v>
      </c>
      <c r="C5" s="19">
        <v>46.7</v>
      </c>
      <c r="D5" s="19">
        <v>56.4</v>
      </c>
      <c r="E5" s="20">
        <v>47.3</v>
      </c>
      <c r="F5" s="15">
        <v>30.1</v>
      </c>
      <c r="G5" s="15">
        <v>28.4</v>
      </c>
      <c r="H5" s="13">
        <v>33.1918516545892</v>
      </c>
      <c r="I5" s="13">
        <v>34.1</v>
      </c>
      <c r="J5" s="13">
        <v>33.801037245988091</v>
      </c>
      <c r="K5" s="86">
        <v>33.430082602365289</v>
      </c>
      <c r="L5" s="87">
        <v>28.023629132008278</v>
      </c>
      <c r="M5" s="87">
        <v>34.221615876109205</v>
      </c>
      <c r="N5" s="87">
        <v>32.648694486823075</v>
      </c>
      <c r="O5" s="87">
        <v>48.96587102042357</v>
      </c>
      <c r="P5" s="103"/>
      <c r="Q5" s="8" t="s">
        <v>49</v>
      </c>
    </row>
    <row r="6" spans="1:17">
      <c r="A6" s="6" t="s">
        <v>2</v>
      </c>
      <c r="B6" s="19">
        <v>2.1</v>
      </c>
      <c r="C6" s="19">
        <v>1.2</v>
      </c>
      <c r="D6" s="19">
        <v>3.7</v>
      </c>
      <c r="E6" s="20">
        <v>16.8</v>
      </c>
      <c r="F6" s="15">
        <v>20</v>
      </c>
      <c r="G6" s="15">
        <v>7.1</v>
      </c>
      <c r="H6" s="13">
        <v>24.2926536822382</v>
      </c>
      <c r="I6" s="13">
        <v>13.7</v>
      </c>
      <c r="J6" s="13">
        <v>18.544755303140544</v>
      </c>
      <c r="K6" s="86">
        <v>17.230171149383356</v>
      </c>
      <c r="L6" s="87">
        <v>23.080277267803851</v>
      </c>
      <c r="M6" s="87">
        <v>20.410568998856458</v>
      </c>
      <c r="N6" s="87">
        <v>28.589516601680312</v>
      </c>
      <c r="O6" s="87">
        <v>18.903474576095046</v>
      </c>
      <c r="P6" s="103"/>
    </row>
    <row r="7" spans="1:17">
      <c r="A7" s="6" t="s">
        <v>3</v>
      </c>
      <c r="B7" s="19">
        <v>1.1000000000000001</v>
      </c>
      <c r="C7" s="19">
        <v>1.2</v>
      </c>
      <c r="D7" s="19">
        <v>1.4</v>
      </c>
      <c r="E7" s="20">
        <v>1.6</v>
      </c>
      <c r="F7" s="15">
        <v>1.5</v>
      </c>
      <c r="G7" s="15">
        <v>1.5</v>
      </c>
      <c r="H7" s="13">
        <v>3.07900884385483</v>
      </c>
      <c r="I7" s="13">
        <v>2</v>
      </c>
      <c r="J7" s="13">
        <v>2.1693444604714349</v>
      </c>
      <c r="K7" s="86">
        <v>1.9924557598654826</v>
      </c>
      <c r="L7" s="87">
        <v>3.0571952930247752</v>
      </c>
      <c r="M7" s="170">
        <v>2.884714052317034</v>
      </c>
      <c r="N7" s="170">
        <v>2.7156371285044147</v>
      </c>
      <c r="O7" s="87">
        <v>2.7716059811399942</v>
      </c>
      <c r="P7" s="103"/>
    </row>
    <row r="8" spans="1:17">
      <c r="A8" s="6" t="s">
        <v>4</v>
      </c>
      <c r="B8" s="19">
        <v>8.3000000000000007</v>
      </c>
      <c r="C8" s="19">
        <v>10.8</v>
      </c>
      <c r="D8" s="19">
        <v>15.7</v>
      </c>
      <c r="E8" s="20">
        <v>20.5</v>
      </c>
      <c r="F8" s="15">
        <v>10.9</v>
      </c>
      <c r="G8" s="15">
        <v>11.7</v>
      </c>
      <c r="H8" s="13">
        <v>7.8466788056159604</v>
      </c>
      <c r="I8" s="13">
        <v>11.4</v>
      </c>
      <c r="J8" s="13">
        <v>6.1974087622140122</v>
      </c>
      <c r="K8" s="86">
        <v>10.891335409938149</v>
      </c>
      <c r="L8" s="87">
        <v>9.0583477448727567</v>
      </c>
      <c r="M8" s="170">
        <v>11.274192231773496</v>
      </c>
      <c r="N8" s="170">
        <v>7.0480982931921368</v>
      </c>
      <c r="O8" s="87">
        <v>8.5525119520376371</v>
      </c>
      <c r="P8" s="103"/>
    </row>
    <row r="9" spans="1:17">
      <c r="A9" s="6" t="s">
        <v>6</v>
      </c>
      <c r="B9" s="19">
        <v>14.5</v>
      </c>
      <c r="C9" s="19">
        <v>17.8</v>
      </c>
      <c r="D9" s="19">
        <v>23</v>
      </c>
      <c r="E9" s="20">
        <v>22.5</v>
      </c>
      <c r="F9" s="20">
        <v>23.2</v>
      </c>
      <c r="G9" s="20">
        <v>34.4</v>
      </c>
      <c r="H9" s="26">
        <v>35.584180347495902</v>
      </c>
      <c r="I9" s="26">
        <v>26.8</v>
      </c>
      <c r="J9" s="13">
        <v>22.965068915268105</v>
      </c>
      <c r="K9" s="86">
        <v>25.711001216166665</v>
      </c>
      <c r="L9" s="87">
        <v>26.833830512275714</v>
      </c>
      <c r="M9" s="87">
        <v>27.099468977854006</v>
      </c>
      <c r="N9" s="87">
        <v>27.105988861323521</v>
      </c>
      <c r="O9" s="87">
        <v>20.506816646636477</v>
      </c>
      <c r="P9" s="103"/>
    </row>
    <row r="10" spans="1:17" thickBot="1">
      <c r="A10" s="113" t="s">
        <v>37</v>
      </c>
      <c r="B10" s="140">
        <f>SUM(B5:B9)</f>
        <v>68.5</v>
      </c>
      <c r="C10" s="140">
        <f t="shared" ref="C10:I10" si="0">SUM(C5:C9)</f>
        <v>77.7</v>
      </c>
      <c r="D10" s="140">
        <f t="shared" si="0"/>
        <v>100.2</v>
      </c>
      <c r="E10" s="140">
        <f t="shared" si="0"/>
        <v>108.69999999999999</v>
      </c>
      <c r="F10" s="140">
        <f t="shared" si="0"/>
        <v>85.7</v>
      </c>
      <c r="G10" s="140">
        <f t="shared" si="0"/>
        <v>83.1</v>
      </c>
      <c r="H10" s="140">
        <f t="shared" si="0"/>
        <v>103.99437333379409</v>
      </c>
      <c r="I10" s="140">
        <f t="shared" si="0"/>
        <v>88</v>
      </c>
      <c r="J10" s="141">
        <v>83.677614687082183</v>
      </c>
      <c r="K10" s="142">
        <f>SUM(K5:K9)</f>
        <v>89.255046137718949</v>
      </c>
      <c r="L10" s="142">
        <f t="shared" ref="L10" si="1">SUM(L5:L9)</f>
        <v>90.053279949985381</v>
      </c>
      <c r="M10" s="142">
        <v>95.890560136910196</v>
      </c>
      <c r="N10" s="142">
        <v>98.107935371523453</v>
      </c>
      <c r="O10" s="142">
        <f>SUM(O5:O9)</f>
        <v>99.700280176332726</v>
      </c>
      <c r="P10" s="103"/>
    </row>
    <row r="11" spans="1:17" ht="16" thickTop="1"/>
    <row r="12" spans="1:17">
      <c r="K12" s="85"/>
      <c r="N12" s="169"/>
    </row>
    <row r="13" spans="1:17">
      <c r="L13" s="85"/>
      <c r="N13" s="169"/>
    </row>
    <row r="14" spans="1:17">
      <c r="N14" s="169"/>
    </row>
    <row r="15" spans="1:17">
      <c r="N15" s="169"/>
    </row>
    <row r="16" spans="1:17">
      <c r="N16" s="169"/>
    </row>
    <row r="17" spans="14:14">
      <c r="N17" s="169"/>
    </row>
  </sheetData>
  <phoneticPr fontId="11" type="noConversion"/>
  <hyperlinks>
    <hyperlink ref="Q5" location="'Table of Content'!A1" display="'Table of Content'!A1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Q15"/>
  <sheetViews>
    <sheetView workbookViewId="0">
      <selection activeCell="J15" sqref="J15"/>
    </sheetView>
  </sheetViews>
  <sheetFormatPr defaultRowHeight="15.5"/>
  <cols>
    <col min="1" max="1" width="20.83203125" style="4" customWidth="1"/>
    <col min="2" max="5" width="8.33203125" style="4" bestFit="1" customWidth="1"/>
    <col min="6" max="6" width="9.08203125" style="4"/>
    <col min="10" max="11" width="9.1640625" bestFit="1" customWidth="1"/>
  </cols>
  <sheetData>
    <row r="2" spans="1:17">
      <c r="A2" s="1" t="s">
        <v>40</v>
      </c>
    </row>
    <row r="3" spans="1:17" ht="16" thickBot="1"/>
    <row r="4" spans="1:17" thickTop="1">
      <c r="A4" s="139" t="s">
        <v>0</v>
      </c>
      <c r="B4" s="131" t="s">
        <v>33</v>
      </c>
      <c r="C4" s="131" t="s">
        <v>34</v>
      </c>
      <c r="D4" s="131" t="s">
        <v>35</v>
      </c>
      <c r="E4" s="47" t="s">
        <v>36</v>
      </c>
      <c r="F4" s="47" t="s">
        <v>57</v>
      </c>
      <c r="G4" s="47" t="s">
        <v>58</v>
      </c>
      <c r="H4" s="47" t="s">
        <v>61</v>
      </c>
      <c r="I4" s="47" t="s">
        <v>62</v>
      </c>
      <c r="J4" s="47" t="s">
        <v>63</v>
      </c>
      <c r="K4" s="47" t="s">
        <v>64</v>
      </c>
      <c r="L4" s="47" t="s">
        <v>71</v>
      </c>
      <c r="M4" s="47" t="s">
        <v>72</v>
      </c>
      <c r="N4" s="47" t="s">
        <v>78</v>
      </c>
      <c r="O4" s="47" t="s">
        <v>79</v>
      </c>
    </row>
    <row r="5" spans="1:17">
      <c r="A5" s="6" t="s">
        <v>7</v>
      </c>
      <c r="B5" s="19">
        <v>23.3</v>
      </c>
      <c r="C5" s="19">
        <v>21.4</v>
      </c>
      <c r="D5" s="19">
        <v>25.8</v>
      </c>
      <c r="E5" s="20">
        <v>21.5</v>
      </c>
      <c r="F5" s="15">
        <v>7.1</v>
      </c>
      <c r="G5" s="15">
        <v>8.5</v>
      </c>
      <c r="H5" s="13">
        <v>10.236136932434199</v>
      </c>
      <c r="I5" s="13">
        <v>7.6</v>
      </c>
      <c r="J5" s="13">
        <v>9.125337142417834</v>
      </c>
      <c r="K5" s="13">
        <v>8.1965629999999994</v>
      </c>
      <c r="L5" s="87">
        <v>13.760933</v>
      </c>
      <c r="M5" s="73">
        <v>10.721481211683937</v>
      </c>
      <c r="N5" s="87">
        <v>10.178190812961608</v>
      </c>
      <c r="O5" s="87">
        <v>11.7031516553995</v>
      </c>
      <c r="P5" s="103"/>
      <c r="Q5" s="8" t="s">
        <v>49</v>
      </c>
    </row>
    <row r="6" spans="1:17">
      <c r="A6" s="6" t="s">
        <v>8</v>
      </c>
      <c r="B6" s="19">
        <v>5.0999999999999996</v>
      </c>
      <c r="C6" s="19">
        <v>7.9</v>
      </c>
      <c r="D6" s="19">
        <v>15.2</v>
      </c>
      <c r="E6" s="20">
        <v>8.9</v>
      </c>
      <c r="F6" s="15">
        <v>10.199999999999999</v>
      </c>
      <c r="G6" s="15">
        <v>9.1999999999999993</v>
      </c>
      <c r="H6" s="13">
        <v>10.199999999999999</v>
      </c>
      <c r="I6" s="13">
        <v>12.7</v>
      </c>
      <c r="J6" s="13">
        <v>13.648258951770766</v>
      </c>
      <c r="K6" s="13">
        <v>16.997425</v>
      </c>
      <c r="L6" s="87">
        <v>31.513889199999998</v>
      </c>
      <c r="M6" s="73">
        <v>18.612080678083139</v>
      </c>
      <c r="N6" s="87">
        <v>16.843931229449787</v>
      </c>
      <c r="O6" s="87">
        <v>22.200438072619605</v>
      </c>
      <c r="P6" s="103"/>
    </row>
    <row r="7" spans="1:17">
      <c r="A7" s="6" t="s">
        <v>9</v>
      </c>
      <c r="B7" s="19">
        <v>0.1</v>
      </c>
      <c r="C7" s="19">
        <v>0.3</v>
      </c>
      <c r="D7" s="19">
        <v>0.4</v>
      </c>
      <c r="E7" s="20">
        <v>0.1</v>
      </c>
      <c r="F7" s="15">
        <v>26.6</v>
      </c>
      <c r="G7" s="15">
        <v>24.9</v>
      </c>
      <c r="H7" s="13">
        <v>34.200000000000003</v>
      </c>
      <c r="I7" s="13">
        <v>21.9</v>
      </c>
      <c r="J7" s="13">
        <v>25.676013596338326</v>
      </c>
      <c r="K7" s="13">
        <v>18.395947</v>
      </c>
      <c r="L7" s="87">
        <v>38.175027</v>
      </c>
      <c r="M7" s="73">
        <v>26.200068262771076</v>
      </c>
      <c r="N7" s="87">
        <v>31.11279537380743</v>
      </c>
      <c r="O7" s="87">
        <v>27.738618421334603</v>
      </c>
      <c r="P7" s="103"/>
    </row>
    <row r="8" spans="1:17">
      <c r="A8" s="6" t="s">
        <v>10</v>
      </c>
      <c r="B8" s="19">
        <v>37.1</v>
      </c>
      <c r="C8" s="19">
        <v>48.3</v>
      </c>
      <c r="D8" s="19">
        <v>80.900000000000006</v>
      </c>
      <c r="E8" s="20">
        <v>58.7</v>
      </c>
      <c r="F8" s="15">
        <v>35</v>
      </c>
      <c r="G8" s="15">
        <v>44.4</v>
      </c>
      <c r="H8" s="13">
        <v>69.3</v>
      </c>
      <c r="I8" s="13">
        <v>32.5</v>
      </c>
      <c r="J8" s="13">
        <v>36.852577747113557</v>
      </c>
      <c r="K8" s="13">
        <v>37.723703999999998</v>
      </c>
      <c r="L8" s="87">
        <v>73.084115999999995</v>
      </c>
      <c r="M8" s="73">
        <v>40.764499657185617</v>
      </c>
      <c r="N8" s="87">
        <v>38.613324962296034</v>
      </c>
      <c r="O8" s="87">
        <v>40.222206472522764</v>
      </c>
      <c r="P8" s="103"/>
    </row>
    <row r="9" spans="1:17">
      <c r="A9" s="6" t="s">
        <v>11</v>
      </c>
      <c r="B9" s="19">
        <v>29.5</v>
      </c>
      <c r="C9" s="19">
        <v>12.5</v>
      </c>
      <c r="D9" s="19">
        <v>17.2</v>
      </c>
      <c r="E9" s="20">
        <v>23.1</v>
      </c>
      <c r="F9" s="15">
        <v>22.9</v>
      </c>
      <c r="G9" s="15">
        <v>20.2</v>
      </c>
      <c r="H9" s="13">
        <v>22.5</v>
      </c>
      <c r="I9" s="13">
        <v>23.4</v>
      </c>
      <c r="J9" s="13">
        <v>20.936574116038535</v>
      </c>
      <c r="K9" s="13">
        <v>15.872498</v>
      </c>
      <c r="L9" s="87">
        <v>24.124472999999998</v>
      </c>
      <c r="M9" s="73">
        <v>34.546275748110304</v>
      </c>
      <c r="N9" s="87">
        <v>26.951965561399607</v>
      </c>
      <c r="O9" s="87">
        <v>27.123948409481514</v>
      </c>
      <c r="P9" s="103"/>
    </row>
    <row r="10" spans="1:17">
      <c r="A10" s="6" t="s">
        <v>12</v>
      </c>
      <c r="B10" s="19">
        <v>0.4</v>
      </c>
      <c r="C10" s="19">
        <v>0.8</v>
      </c>
      <c r="D10" s="19">
        <v>1.2</v>
      </c>
      <c r="E10" s="20">
        <v>0.8</v>
      </c>
      <c r="F10" s="20">
        <v>4.2</v>
      </c>
      <c r="G10" s="20">
        <v>3.5</v>
      </c>
      <c r="H10" s="26">
        <v>8.1999999999999993</v>
      </c>
      <c r="I10" s="26">
        <v>4.2</v>
      </c>
      <c r="J10" s="13">
        <v>3.9754799592476866</v>
      </c>
      <c r="K10" s="13">
        <v>3.8806630000000002</v>
      </c>
      <c r="L10" s="87">
        <v>9.9292289999999994</v>
      </c>
      <c r="M10" s="73">
        <v>5.8056912870493278</v>
      </c>
      <c r="N10" s="87">
        <v>4.4750489396298745</v>
      </c>
      <c r="O10" s="87">
        <v>6.4426158146821439</v>
      </c>
      <c r="P10" s="103"/>
    </row>
    <row r="11" spans="1:17" thickBot="1">
      <c r="A11" s="113" t="s">
        <v>37</v>
      </c>
      <c r="B11" s="143">
        <f t="shared" ref="B11:I11" si="0">SUM(B5:B10)</f>
        <v>95.5</v>
      </c>
      <c r="C11" s="143">
        <f t="shared" si="0"/>
        <v>91.199999999999989</v>
      </c>
      <c r="D11" s="143">
        <f t="shared" si="0"/>
        <v>140.69999999999999</v>
      </c>
      <c r="E11" s="143">
        <f t="shared" si="0"/>
        <v>113.10000000000001</v>
      </c>
      <c r="F11" s="143">
        <f t="shared" si="0"/>
        <v>106.00000000000001</v>
      </c>
      <c r="G11" s="143">
        <f t="shared" si="0"/>
        <v>110.7</v>
      </c>
      <c r="H11" s="143">
        <f t="shared" si="0"/>
        <v>154.63613693243417</v>
      </c>
      <c r="I11" s="143">
        <f t="shared" si="0"/>
        <v>102.3</v>
      </c>
      <c r="J11" s="141">
        <v>110.21424151292666</v>
      </c>
      <c r="K11" s="141">
        <v>101.0668</v>
      </c>
      <c r="L11" s="144">
        <v>190.5876672</v>
      </c>
      <c r="M11" s="145">
        <v>136.65009684488342</v>
      </c>
      <c r="N11" s="144">
        <v>128.17525687954435</v>
      </c>
      <c r="O11" s="144">
        <v>135.43097884604001</v>
      </c>
      <c r="P11" s="103"/>
    </row>
    <row r="12" spans="1:17" ht="16" thickTop="1"/>
    <row r="15" spans="1:17">
      <c r="J15" s="181"/>
    </row>
  </sheetData>
  <phoneticPr fontId="11" type="noConversion"/>
  <hyperlinks>
    <hyperlink ref="Q5" location="'Table of Content'!A1" display="'Table of Content'!A1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Q12"/>
  <sheetViews>
    <sheetView workbookViewId="0"/>
  </sheetViews>
  <sheetFormatPr defaultRowHeight="15.5"/>
  <cols>
    <col min="1" max="1" width="9.1640625" style="4" bestFit="1" customWidth="1"/>
    <col min="2" max="5" width="8.33203125" style="4" bestFit="1" customWidth="1"/>
    <col min="6" max="6" width="9.08203125" style="4"/>
  </cols>
  <sheetData>
    <row r="2" spans="1:17">
      <c r="A2" s="1" t="s">
        <v>41</v>
      </c>
    </row>
    <row r="3" spans="1:17" ht="16" thickBot="1">
      <c r="I3" s="11"/>
      <c r="J3" s="11"/>
      <c r="K3" s="11"/>
    </row>
    <row r="4" spans="1:17" thickTop="1">
      <c r="A4" s="139" t="s">
        <v>32</v>
      </c>
      <c r="B4" s="139" t="s">
        <v>33</v>
      </c>
      <c r="C4" s="139" t="s">
        <v>34</v>
      </c>
      <c r="D4" s="139" t="s">
        <v>35</v>
      </c>
      <c r="E4" s="146" t="s">
        <v>36</v>
      </c>
      <c r="F4" s="146" t="s">
        <v>57</v>
      </c>
      <c r="G4" s="146" t="s">
        <v>58</v>
      </c>
      <c r="H4" s="146" t="s">
        <v>61</v>
      </c>
      <c r="I4" s="146" t="s">
        <v>62</v>
      </c>
      <c r="J4" s="146" t="s">
        <v>63</v>
      </c>
      <c r="K4" s="146" t="s">
        <v>64</v>
      </c>
      <c r="L4" s="146" t="s">
        <v>71</v>
      </c>
      <c r="M4" s="146" t="s">
        <v>72</v>
      </c>
      <c r="N4" s="146" t="s">
        <v>78</v>
      </c>
      <c r="O4" s="146" t="s">
        <v>79</v>
      </c>
      <c r="Q4" t="s">
        <v>50</v>
      </c>
    </row>
    <row r="5" spans="1:17">
      <c r="A5" s="6" t="s">
        <v>1</v>
      </c>
      <c r="B5" s="19">
        <v>23.3</v>
      </c>
      <c r="C5" s="19">
        <v>21.4</v>
      </c>
      <c r="D5" s="19">
        <v>25.8</v>
      </c>
      <c r="E5" s="20">
        <v>21.5</v>
      </c>
      <c r="F5" s="15">
        <v>14</v>
      </c>
      <c r="G5" s="13">
        <v>22.2</v>
      </c>
      <c r="H5" s="13">
        <v>19.8</v>
      </c>
      <c r="I5" s="13">
        <v>14.5</v>
      </c>
      <c r="J5" s="13">
        <v>16.856847871181806</v>
      </c>
      <c r="K5" s="13">
        <v>20.364509000000002</v>
      </c>
      <c r="L5" s="73">
        <v>25.168752999999999</v>
      </c>
      <c r="M5" s="73">
        <v>21.50414938240371</v>
      </c>
      <c r="N5" s="73">
        <v>18.381857154495798</v>
      </c>
      <c r="O5" s="73">
        <v>33.130949243265903</v>
      </c>
      <c r="P5" s="103"/>
      <c r="Q5" s="8" t="s">
        <v>49</v>
      </c>
    </row>
    <row r="6" spans="1:17">
      <c r="A6" s="6" t="s">
        <v>2</v>
      </c>
      <c r="B6" s="19">
        <v>5.0999999999999996</v>
      </c>
      <c r="C6" s="19">
        <v>7.9</v>
      </c>
      <c r="D6" s="19">
        <v>15.2</v>
      </c>
      <c r="E6" s="20">
        <v>8.9</v>
      </c>
      <c r="F6" s="15">
        <v>7.8</v>
      </c>
      <c r="G6" s="13">
        <v>2.9</v>
      </c>
      <c r="H6" s="13">
        <v>3.4</v>
      </c>
      <c r="I6" s="13">
        <v>7.9</v>
      </c>
      <c r="J6" s="13">
        <v>8.482488845998942</v>
      </c>
      <c r="K6" s="13">
        <v>4.8535149999999998</v>
      </c>
      <c r="L6" s="73">
        <v>9.4867059999999999</v>
      </c>
      <c r="M6" s="73">
        <v>12.141204830858291</v>
      </c>
      <c r="N6" s="73">
        <v>12.982574919769737</v>
      </c>
      <c r="O6" s="73">
        <v>6.1065292018727702</v>
      </c>
      <c r="P6" s="103"/>
    </row>
    <row r="7" spans="1:17">
      <c r="A7" s="6" t="s">
        <v>3</v>
      </c>
      <c r="B7" s="19">
        <v>0.1</v>
      </c>
      <c r="C7" s="19">
        <v>0.3</v>
      </c>
      <c r="D7" s="19">
        <v>0.4</v>
      </c>
      <c r="E7" s="20">
        <v>0.1</v>
      </c>
      <c r="F7" s="15">
        <v>0.1</v>
      </c>
      <c r="G7" s="13">
        <v>0.1</v>
      </c>
      <c r="H7" s="13">
        <v>3.5999999999999997E-2</v>
      </c>
      <c r="I7" s="13">
        <v>0.2</v>
      </c>
      <c r="J7" s="13">
        <v>0.22410519712347968</v>
      </c>
      <c r="K7" s="13">
        <v>0.475184</v>
      </c>
      <c r="L7" s="73">
        <v>0.36159999999999998</v>
      </c>
      <c r="M7" s="73">
        <v>0.10659018154212406</v>
      </c>
      <c r="N7" s="73">
        <v>0.1385038146787371</v>
      </c>
      <c r="O7" s="73">
        <v>0.24547962471753501</v>
      </c>
      <c r="P7" s="103"/>
    </row>
    <row r="8" spans="1:17">
      <c r="A8" s="6" t="s">
        <v>4</v>
      </c>
      <c r="B8" s="19">
        <v>37.1</v>
      </c>
      <c r="C8" s="19">
        <v>48.3</v>
      </c>
      <c r="D8" s="19">
        <v>80.900000000000006</v>
      </c>
      <c r="E8" s="20">
        <v>58.7</v>
      </c>
      <c r="F8" s="15">
        <v>58.3</v>
      </c>
      <c r="G8" s="24">
        <v>55.8</v>
      </c>
      <c r="H8" s="24">
        <v>97</v>
      </c>
      <c r="I8" s="24">
        <v>53.2</v>
      </c>
      <c r="J8" s="13">
        <v>55.190481890563802</v>
      </c>
      <c r="K8" s="13">
        <v>49.480976999999996</v>
      </c>
      <c r="L8" s="73">
        <v>96.302306000000002</v>
      </c>
      <c r="M8" s="73">
        <v>65.015221557750436</v>
      </c>
      <c r="N8" s="73">
        <v>65.080088496398787</v>
      </c>
      <c r="O8" s="73">
        <v>57.632942701586202</v>
      </c>
      <c r="P8" s="103"/>
    </row>
    <row r="9" spans="1:17">
      <c r="A9" s="6" t="s">
        <v>6</v>
      </c>
      <c r="B9" s="19">
        <v>29.5</v>
      </c>
      <c r="C9" s="19">
        <v>12.5</v>
      </c>
      <c r="D9" s="19">
        <v>17.2</v>
      </c>
      <c r="E9" s="20">
        <v>23.1</v>
      </c>
      <c r="F9" s="15">
        <v>25</v>
      </c>
      <c r="G9" s="13">
        <v>29</v>
      </c>
      <c r="H9" s="13">
        <v>33.200000000000003</v>
      </c>
      <c r="I9" s="13">
        <v>24.9</v>
      </c>
      <c r="J9" s="13">
        <v>27.933041098807344</v>
      </c>
      <c r="K9" s="13">
        <v>24.544985</v>
      </c>
      <c r="L9" s="73">
        <v>31.755676000000001</v>
      </c>
      <c r="M9" s="73">
        <v>36.525523511213592</v>
      </c>
      <c r="N9" s="73">
        <v>30.506330128317323</v>
      </c>
      <c r="O9" s="73">
        <v>37.308637613262214</v>
      </c>
      <c r="P9" s="103"/>
    </row>
    <row r="10" spans="1:17">
      <c r="A10" s="6" t="s">
        <v>5</v>
      </c>
      <c r="B10" s="19">
        <v>0.4</v>
      </c>
      <c r="C10" s="19">
        <v>0.8</v>
      </c>
      <c r="D10" s="19">
        <v>1.2</v>
      </c>
      <c r="E10" s="20">
        <v>0.8</v>
      </c>
      <c r="F10" s="15">
        <v>0.8</v>
      </c>
      <c r="G10" s="13">
        <v>1</v>
      </c>
      <c r="H10" s="13">
        <v>1.2</v>
      </c>
      <c r="I10" s="13">
        <v>1.6</v>
      </c>
      <c r="J10" s="13">
        <v>1.5272766092513088</v>
      </c>
      <c r="K10" s="13">
        <v>1.3476300000000001</v>
      </c>
      <c r="L10" s="73">
        <v>1.6065970000000001</v>
      </c>
      <c r="M10" s="73">
        <v>1.3574073811152443</v>
      </c>
      <c r="N10" s="73">
        <v>1.0859023658839662</v>
      </c>
      <c r="O10" s="73">
        <v>1.00644046133554</v>
      </c>
      <c r="P10" s="103"/>
    </row>
    <row r="11" spans="1:17" thickBot="1">
      <c r="A11" s="113" t="s">
        <v>37</v>
      </c>
      <c r="B11" s="147">
        <f>SUM(B5:B10)</f>
        <v>95.5</v>
      </c>
      <c r="C11" s="147">
        <f t="shared" ref="C11:I11" si="0">SUM(C5:C10)</f>
        <v>91.199999999999989</v>
      </c>
      <c r="D11" s="147">
        <f t="shared" si="0"/>
        <v>140.69999999999999</v>
      </c>
      <c r="E11" s="147">
        <f t="shared" si="0"/>
        <v>113.10000000000001</v>
      </c>
      <c r="F11" s="147">
        <f t="shared" si="0"/>
        <v>106</v>
      </c>
      <c r="G11" s="148">
        <f t="shared" si="0"/>
        <v>111</v>
      </c>
      <c r="H11" s="148">
        <f t="shared" si="0"/>
        <v>154.636</v>
      </c>
      <c r="I11" s="148">
        <f t="shared" si="0"/>
        <v>102.29999999999998</v>
      </c>
      <c r="J11" s="141">
        <v>110.21424151292666</v>
      </c>
      <c r="K11" s="141">
        <v>101.0668</v>
      </c>
      <c r="L11" s="144">
        <v>164.68163799999999</v>
      </c>
      <c r="M11" s="145">
        <v>136.650096844883</v>
      </c>
      <c r="N11" s="144">
        <f>SUM(N5:N10)</f>
        <v>128.17525687954435</v>
      </c>
      <c r="O11" s="145">
        <v>135.43097884604015</v>
      </c>
      <c r="P11" s="103"/>
    </row>
    <row r="12" spans="1:17" ht="16" thickTop="1"/>
  </sheetData>
  <phoneticPr fontId="11" type="noConversion"/>
  <hyperlinks>
    <hyperlink ref="Q5" location="'Table of Content'!A1" display="'Table of Content'!A1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Q13"/>
  <sheetViews>
    <sheetView workbookViewId="0">
      <selection activeCell="L14" sqref="L14"/>
    </sheetView>
  </sheetViews>
  <sheetFormatPr defaultRowHeight="15.5"/>
  <cols>
    <col min="1" max="1" width="17.75" style="4" bestFit="1" customWidth="1"/>
    <col min="2" max="6" width="9.08203125" style="4"/>
    <col min="12" max="12" width="8.1640625" customWidth="1"/>
  </cols>
  <sheetData>
    <row r="2" spans="1:17">
      <c r="A2" s="1" t="s">
        <v>42</v>
      </c>
    </row>
    <row r="3" spans="1:17" ht="16" thickBot="1">
      <c r="I3" s="11"/>
      <c r="J3" s="11"/>
      <c r="K3" s="11"/>
    </row>
    <row r="4" spans="1:17" thickTop="1">
      <c r="A4" s="139" t="s">
        <v>0</v>
      </c>
      <c r="B4" s="131" t="s">
        <v>33</v>
      </c>
      <c r="C4" s="131" t="s">
        <v>34</v>
      </c>
      <c r="D4" s="131" t="s">
        <v>35</v>
      </c>
      <c r="E4" s="47" t="s">
        <v>36</v>
      </c>
      <c r="F4" s="47" t="s">
        <v>57</v>
      </c>
      <c r="G4" s="47" t="s">
        <v>58</v>
      </c>
      <c r="H4" s="47" t="s">
        <v>61</v>
      </c>
      <c r="I4" s="47" t="s">
        <v>62</v>
      </c>
      <c r="J4" s="47" t="s">
        <v>63</v>
      </c>
      <c r="K4" s="48" t="s">
        <v>64</v>
      </c>
      <c r="L4" s="47" t="s">
        <v>71</v>
      </c>
      <c r="M4" s="48" t="s">
        <v>72</v>
      </c>
      <c r="N4" s="47" t="s">
        <v>78</v>
      </c>
      <c r="O4" s="48" t="s">
        <v>79</v>
      </c>
      <c r="Q4" t="s">
        <v>50</v>
      </c>
    </row>
    <row r="5" spans="1:17">
      <c r="A5" s="6" t="s">
        <v>7</v>
      </c>
      <c r="B5" s="19">
        <v>0.3</v>
      </c>
      <c r="C5" s="19">
        <v>0.6</v>
      </c>
      <c r="D5" s="19">
        <v>1.7</v>
      </c>
      <c r="E5" s="20">
        <v>4.3</v>
      </c>
      <c r="F5" s="15">
        <v>3.5</v>
      </c>
      <c r="G5" s="23">
        <v>1.2</v>
      </c>
      <c r="H5" s="13">
        <v>1.1000000000000001</v>
      </c>
      <c r="I5" s="13">
        <v>0.6</v>
      </c>
      <c r="J5" s="13">
        <v>0.77373810054727155</v>
      </c>
      <c r="K5" s="13">
        <v>2.2134450000000001</v>
      </c>
      <c r="L5" s="98">
        <v>2.6467200000000002</v>
      </c>
      <c r="M5" s="73">
        <v>0.86271631364136714</v>
      </c>
      <c r="N5" s="98">
        <v>0.66016111621615603</v>
      </c>
      <c r="O5" s="73">
        <v>0.88319945795788846</v>
      </c>
      <c r="Q5" s="8" t="s">
        <v>49</v>
      </c>
    </row>
    <row r="6" spans="1:17">
      <c r="A6" s="6" t="s">
        <v>8</v>
      </c>
      <c r="B6" s="19">
        <v>16</v>
      </c>
      <c r="C6" s="19">
        <v>28.3</v>
      </c>
      <c r="D6" s="19">
        <v>30.4</v>
      </c>
      <c r="E6" s="20">
        <v>27.5</v>
      </c>
      <c r="F6" s="15">
        <v>25.8</v>
      </c>
      <c r="G6" s="23">
        <v>16.7</v>
      </c>
      <c r="H6" s="13">
        <v>14.5</v>
      </c>
      <c r="I6" s="13">
        <v>19.399999999999999</v>
      </c>
      <c r="J6" s="13">
        <v>16.208627549017969</v>
      </c>
      <c r="K6" s="13">
        <v>14.419727999999999</v>
      </c>
      <c r="L6" s="98">
        <v>16.409019199999999</v>
      </c>
      <c r="M6" s="73">
        <v>19.695527682841139</v>
      </c>
      <c r="N6" s="98">
        <v>18.481921411998613</v>
      </c>
      <c r="O6" s="73">
        <v>13.614276037374383</v>
      </c>
    </row>
    <row r="7" spans="1:17">
      <c r="A7" s="6" t="s">
        <v>9</v>
      </c>
      <c r="B7" s="19">
        <v>1.7</v>
      </c>
      <c r="C7" s="19">
        <v>0.6</v>
      </c>
      <c r="D7" s="19">
        <v>2</v>
      </c>
      <c r="E7" s="20">
        <v>2.2999999999999998</v>
      </c>
      <c r="F7" s="15">
        <v>1.8</v>
      </c>
      <c r="G7" s="23">
        <v>2.2000000000000002</v>
      </c>
      <c r="H7" s="13">
        <v>2.2999999999999998</v>
      </c>
      <c r="I7" s="13">
        <v>1.6</v>
      </c>
      <c r="J7" s="13">
        <v>1.5673984921719286</v>
      </c>
      <c r="K7" s="13">
        <v>1.55077</v>
      </c>
      <c r="L7" s="98">
        <v>2.6795499999999999</v>
      </c>
      <c r="M7" s="73">
        <v>1.1222772211275984</v>
      </c>
      <c r="N7" s="98">
        <v>10.482213029505155</v>
      </c>
      <c r="O7" s="73">
        <v>1.3609560726630674</v>
      </c>
    </row>
    <row r="8" spans="1:17">
      <c r="A8" s="6" t="s">
        <v>10</v>
      </c>
      <c r="B8" s="19">
        <v>0.9</v>
      </c>
      <c r="C8" s="19">
        <v>0.4</v>
      </c>
      <c r="D8" s="19">
        <v>0.9</v>
      </c>
      <c r="E8" s="20">
        <v>0.8</v>
      </c>
      <c r="F8" s="15">
        <v>0.8</v>
      </c>
      <c r="G8" s="23">
        <v>1</v>
      </c>
      <c r="H8" s="13">
        <v>1.4</v>
      </c>
      <c r="I8" s="13">
        <v>0.6</v>
      </c>
      <c r="J8" s="13">
        <v>0.54378285891451061</v>
      </c>
      <c r="K8" s="13">
        <v>0.88659100000000002</v>
      </c>
      <c r="L8" s="98">
        <v>1.609858</v>
      </c>
      <c r="M8" s="73">
        <v>1.6067466381184339</v>
      </c>
      <c r="N8" s="98">
        <v>2.7661584110442972</v>
      </c>
      <c r="O8" s="73">
        <v>2.0877738545830136</v>
      </c>
    </row>
    <row r="9" spans="1:17">
      <c r="A9" s="6" t="s">
        <v>11</v>
      </c>
      <c r="B9" s="19">
        <v>0.1</v>
      </c>
      <c r="C9" s="19">
        <v>0.2</v>
      </c>
      <c r="D9" s="19">
        <v>2</v>
      </c>
      <c r="E9" s="20">
        <v>0.6</v>
      </c>
      <c r="F9" s="15">
        <v>0.6</v>
      </c>
      <c r="G9" s="23">
        <v>2.8</v>
      </c>
      <c r="H9" s="13">
        <v>3.1</v>
      </c>
      <c r="I9" s="13">
        <v>1.4</v>
      </c>
      <c r="J9" s="13">
        <v>1.2605195022426603</v>
      </c>
      <c r="K9" s="13">
        <v>1.5463100000000001</v>
      </c>
      <c r="L9" s="98">
        <v>2.3838469999999998</v>
      </c>
      <c r="M9" s="73">
        <v>1.4658344732111881</v>
      </c>
      <c r="N9" s="98">
        <v>2.7241991638010328</v>
      </c>
      <c r="O9" s="73">
        <v>8.332371023963109</v>
      </c>
    </row>
    <row r="10" spans="1:17">
      <c r="A10" s="6" t="s">
        <v>12</v>
      </c>
      <c r="B10" s="19">
        <v>0.2</v>
      </c>
      <c r="C10" s="19">
        <v>0.3</v>
      </c>
      <c r="D10" s="19">
        <v>0.9</v>
      </c>
      <c r="E10" s="20">
        <v>0.5</v>
      </c>
      <c r="F10" s="20">
        <v>0.3</v>
      </c>
      <c r="G10" s="149">
        <v>0.2</v>
      </c>
      <c r="H10" s="26">
        <v>0.2</v>
      </c>
      <c r="I10" s="15">
        <v>0.1</v>
      </c>
      <c r="J10" s="13">
        <v>9.1544270957425539E-2</v>
      </c>
      <c r="K10" s="13">
        <v>5.4917000000000001E-2</v>
      </c>
      <c r="L10" s="98">
        <v>0.177035</v>
      </c>
      <c r="M10" s="73">
        <v>0.10549878416268825</v>
      </c>
      <c r="N10" s="98">
        <v>1.3168620741481498</v>
      </c>
      <c r="O10" s="73">
        <v>0.10501938649877969</v>
      </c>
    </row>
    <row r="11" spans="1:17" thickBot="1">
      <c r="A11" s="113" t="s">
        <v>37</v>
      </c>
      <c r="B11" s="147">
        <f>SUM(B5:B10)</f>
        <v>19.2</v>
      </c>
      <c r="C11" s="147">
        <f t="shared" ref="C11:I11" si="0">SUM(C5:C10)</f>
        <v>30.400000000000002</v>
      </c>
      <c r="D11" s="147">
        <f t="shared" si="0"/>
        <v>37.9</v>
      </c>
      <c r="E11" s="147">
        <f t="shared" si="0"/>
        <v>36</v>
      </c>
      <c r="F11" s="148">
        <f t="shared" si="0"/>
        <v>32.799999999999997</v>
      </c>
      <c r="G11" s="148">
        <f t="shared" si="0"/>
        <v>24.099999999999998</v>
      </c>
      <c r="H11" s="140">
        <f t="shared" si="0"/>
        <v>22.599999999999998</v>
      </c>
      <c r="I11" s="140">
        <f t="shared" si="0"/>
        <v>23.700000000000003</v>
      </c>
      <c r="J11" s="141">
        <v>20.445610773851769</v>
      </c>
      <c r="K11" s="141">
        <v>20.671761</v>
      </c>
      <c r="L11" s="144">
        <v>25.906029199999999</v>
      </c>
      <c r="M11" s="145">
        <v>24.858601113102409</v>
      </c>
      <c r="N11" s="144">
        <v>23.348091412649559</v>
      </c>
      <c r="O11" s="145">
        <v>26.3835958330402</v>
      </c>
    </row>
    <row r="12" spans="1:17" ht="16" thickTop="1"/>
    <row r="13" spans="1:17">
      <c r="L13" s="85"/>
    </row>
  </sheetData>
  <phoneticPr fontId="11" type="noConversion"/>
  <hyperlinks>
    <hyperlink ref="Q5" location="'Table of Content'!A1" display="'Table of Content'!A1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Q12"/>
  <sheetViews>
    <sheetView workbookViewId="0"/>
  </sheetViews>
  <sheetFormatPr defaultRowHeight="15.5"/>
  <cols>
    <col min="1" max="1" width="9.1640625" style="4" bestFit="1" customWidth="1"/>
    <col min="2" max="5" width="8.33203125" style="4" bestFit="1" customWidth="1"/>
    <col min="6" max="7" width="9.08203125" style="4"/>
  </cols>
  <sheetData>
    <row r="2" spans="1:17">
      <c r="A2" s="1" t="s">
        <v>43</v>
      </c>
    </row>
    <row r="3" spans="1:17" ht="16" thickBot="1">
      <c r="I3" s="11"/>
      <c r="J3" s="11"/>
      <c r="K3" s="11"/>
    </row>
    <row r="4" spans="1:17" thickTop="1">
      <c r="A4" s="33" t="s">
        <v>32</v>
      </c>
      <c r="B4" s="34" t="s">
        <v>33</v>
      </c>
      <c r="C4" s="34" t="s">
        <v>34</v>
      </c>
      <c r="D4" s="34" t="s">
        <v>35</v>
      </c>
      <c r="E4" s="35" t="s">
        <v>36</v>
      </c>
      <c r="F4" s="35" t="s">
        <v>57</v>
      </c>
      <c r="G4" s="35" t="s">
        <v>58</v>
      </c>
      <c r="H4" s="35" t="s">
        <v>61</v>
      </c>
      <c r="I4" s="35" t="s">
        <v>62</v>
      </c>
      <c r="J4" s="35" t="s">
        <v>63</v>
      </c>
      <c r="K4" s="36" t="s">
        <v>64</v>
      </c>
      <c r="L4" s="35" t="s">
        <v>71</v>
      </c>
      <c r="M4" s="36" t="s">
        <v>72</v>
      </c>
      <c r="N4" s="35" t="s">
        <v>78</v>
      </c>
      <c r="O4" s="36" t="s">
        <v>79</v>
      </c>
      <c r="P4" s="31"/>
      <c r="Q4" t="s">
        <v>50</v>
      </c>
    </row>
    <row r="5" spans="1:17">
      <c r="A5" s="37" t="s">
        <v>1</v>
      </c>
      <c r="B5" s="38">
        <v>5.9</v>
      </c>
      <c r="C5" s="38">
        <v>12</v>
      </c>
      <c r="D5" s="38">
        <v>13</v>
      </c>
      <c r="E5" s="39">
        <v>12.9</v>
      </c>
      <c r="F5" s="40">
        <v>11.9</v>
      </c>
      <c r="G5" s="40">
        <v>6.5</v>
      </c>
      <c r="H5" s="41">
        <v>5</v>
      </c>
      <c r="I5" s="41">
        <v>3.3</v>
      </c>
      <c r="J5" s="41">
        <v>2.8176735985261616</v>
      </c>
      <c r="K5" s="41">
        <v>3.3923019999999999</v>
      </c>
      <c r="L5" s="99">
        <v>4.4249992000000002</v>
      </c>
      <c r="M5" s="74">
        <v>4.7202394780754293</v>
      </c>
      <c r="N5" s="99">
        <v>4.281309520265804</v>
      </c>
      <c r="O5" s="74">
        <v>7.0972803707656826</v>
      </c>
      <c r="Q5" s="8" t="s">
        <v>49</v>
      </c>
    </row>
    <row r="6" spans="1:17">
      <c r="A6" s="6" t="s">
        <v>2</v>
      </c>
      <c r="B6" s="19">
        <v>1</v>
      </c>
      <c r="C6" s="19">
        <v>1.8</v>
      </c>
      <c r="D6" s="19">
        <v>2.6</v>
      </c>
      <c r="E6" s="20">
        <v>1.9</v>
      </c>
      <c r="F6" s="15">
        <v>2.4</v>
      </c>
      <c r="G6" s="15">
        <v>4.8</v>
      </c>
      <c r="H6" s="13">
        <v>3.9</v>
      </c>
      <c r="I6" s="13">
        <v>5.3</v>
      </c>
      <c r="J6" s="13">
        <v>5.3474371345767358</v>
      </c>
      <c r="K6" s="13">
        <v>5.961843</v>
      </c>
      <c r="L6" s="98">
        <v>6.5184449999999998</v>
      </c>
      <c r="M6" s="75">
        <v>6.2446650690199297</v>
      </c>
      <c r="N6" s="98">
        <v>5.681422247887352</v>
      </c>
      <c r="O6" s="75">
        <v>7.6516193890730912</v>
      </c>
    </row>
    <row r="7" spans="1:17">
      <c r="A7" s="6" t="s">
        <v>3</v>
      </c>
      <c r="B7" s="19">
        <v>0.4</v>
      </c>
      <c r="C7" s="19">
        <v>0.5</v>
      </c>
      <c r="D7" s="19">
        <v>1.1000000000000001</v>
      </c>
      <c r="E7" s="20">
        <v>0.6</v>
      </c>
      <c r="F7" s="15">
        <v>0.9</v>
      </c>
      <c r="G7" s="15">
        <v>0.7</v>
      </c>
      <c r="H7" s="13">
        <v>0.2</v>
      </c>
      <c r="I7" s="13">
        <v>0.6</v>
      </c>
      <c r="J7" s="13">
        <v>0.41469515326950929</v>
      </c>
      <c r="K7" s="13">
        <v>1.1129039999999999</v>
      </c>
      <c r="L7" s="98">
        <v>0.97047000000000005</v>
      </c>
      <c r="M7" s="75">
        <v>0.60844642719323416</v>
      </c>
      <c r="N7" s="98">
        <v>0.71374577542869821</v>
      </c>
      <c r="O7" s="75">
        <v>0.61485987069478054</v>
      </c>
    </row>
    <row r="8" spans="1:17">
      <c r="A8" s="6" t="s">
        <v>4</v>
      </c>
      <c r="B8" s="19">
        <v>2</v>
      </c>
      <c r="C8" s="19">
        <v>1.2</v>
      </c>
      <c r="D8" s="19">
        <v>3.4</v>
      </c>
      <c r="E8" s="20">
        <v>4.5</v>
      </c>
      <c r="F8" s="15">
        <v>3.3</v>
      </c>
      <c r="G8" s="15">
        <v>3.1</v>
      </c>
      <c r="H8" s="13">
        <v>1.6</v>
      </c>
      <c r="I8" s="13">
        <v>3</v>
      </c>
      <c r="J8" s="13">
        <v>2.2342548431408402</v>
      </c>
      <c r="K8" s="13">
        <v>0.50375599999999998</v>
      </c>
      <c r="L8" s="98">
        <v>1.8358559999999999</v>
      </c>
      <c r="M8" s="75">
        <v>1.4006723520742832</v>
      </c>
      <c r="N8" s="98">
        <v>1.7619057132451079</v>
      </c>
      <c r="O8" s="75">
        <v>2.0671830820616788</v>
      </c>
    </row>
    <row r="9" spans="1:17">
      <c r="A9" s="6" t="s">
        <v>31</v>
      </c>
      <c r="B9" s="19">
        <v>9.1</v>
      </c>
      <c r="C9" s="19">
        <v>12.5</v>
      </c>
      <c r="D9" s="19">
        <v>14.5</v>
      </c>
      <c r="E9" s="20">
        <v>13.3</v>
      </c>
      <c r="F9" s="15">
        <v>12.5</v>
      </c>
      <c r="G9" s="15">
        <v>8</v>
      </c>
      <c r="H9" s="13">
        <v>10.6</v>
      </c>
      <c r="I9" s="13">
        <v>10.5</v>
      </c>
      <c r="J9" s="13">
        <v>8.9847521825336401</v>
      </c>
      <c r="K9" s="13">
        <v>9.0301779999999994</v>
      </c>
      <c r="L9" s="98">
        <v>11.400052000000001</v>
      </c>
      <c r="M9" s="75">
        <v>11.305262639502612</v>
      </c>
      <c r="N9" s="98">
        <v>0.48626028763757995</v>
      </c>
      <c r="O9" s="75">
        <v>8.1968462113064327</v>
      </c>
    </row>
    <row r="10" spans="1:17">
      <c r="A10" s="42" t="s">
        <v>5</v>
      </c>
      <c r="B10" s="43">
        <v>0.9</v>
      </c>
      <c r="C10" s="43">
        <v>2.4</v>
      </c>
      <c r="D10" s="43">
        <v>3.3</v>
      </c>
      <c r="E10" s="44">
        <v>2.8</v>
      </c>
      <c r="F10" s="44">
        <v>1.9</v>
      </c>
      <c r="G10" s="44">
        <v>1.1000000000000001</v>
      </c>
      <c r="H10" s="45">
        <v>1.3</v>
      </c>
      <c r="I10" s="45">
        <v>1</v>
      </c>
      <c r="J10" s="46">
        <v>0.64679786180487964</v>
      </c>
      <c r="K10" s="46">
        <v>0.67077799999999999</v>
      </c>
      <c r="L10" s="100">
        <v>0.75620699999999996</v>
      </c>
      <c r="M10" s="76">
        <v>0.57931514723692656</v>
      </c>
      <c r="N10" s="100">
        <v>10.300459468942675</v>
      </c>
      <c r="O10" s="76">
        <v>0.75580690913857451</v>
      </c>
    </row>
    <row r="11" spans="1:17" thickBot="1">
      <c r="A11" s="7" t="s">
        <v>37</v>
      </c>
      <c r="B11" s="22">
        <f>SUM(B5:B10)</f>
        <v>19.299999999999997</v>
      </c>
      <c r="C11" s="22">
        <f t="shared" ref="C11:I11" si="0">SUM(C5:C10)</f>
        <v>30.4</v>
      </c>
      <c r="D11" s="22">
        <f t="shared" si="0"/>
        <v>37.899999999999991</v>
      </c>
      <c r="E11" s="22">
        <f t="shared" si="0"/>
        <v>36</v>
      </c>
      <c r="F11" s="22">
        <f t="shared" si="0"/>
        <v>32.9</v>
      </c>
      <c r="G11" s="22">
        <f t="shared" si="0"/>
        <v>24.200000000000003</v>
      </c>
      <c r="H11" s="22">
        <f t="shared" si="0"/>
        <v>22.599999999999998</v>
      </c>
      <c r="I11" s="22">
        <f t="shared" si="0"/>
        <v>23.7</v>
      </c>
      <c r="J11" s="14">
        <v>20.445610773851769</v>
      </c>
      <c r="K11" s="14">
        <v>20.671761</v>
      </c>
      <c r="L11" s="80">
        <v>25.906029199999999</v>
      </c>
      <c r="M11" s="84">
        <v>24.858601113102409</v>
      </c>
      <c r="N11" s="80">
        <v>23.2251030134072</v>
      </c>
      <c r="O11" s="84">
        <v>26.383595833040243</v>
      </c>
      <c r="P11" s="32"/>
    </row>
    <row r="12" spans="1:17" ht="16" thickTop="1"/>
  </sheetData>
  <phoneticPr fontId="11" type="noConversion"/>
  <hyperlinks>
    <hyperlink ref="Q5" location="'Table of Content'!A1" display="'Table of Content'!A1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Q14"/>
  <sheetViews>
    <sheetView workbookViewId="0">
      <selection activeCell="N14" sqref="N14"/>
    </sheetView>
  </sheetViews>
  <sheetFormatPr defaultRowHeight="15.5"/>
  <cols>
    <col min="1" max="1" width="17.75" style="4" bestFit="1" customWidth="1"/>
    <col min="2" max="5" width="8.33203125" style="4" bestFit="1" customWidth="1"/>
    <col min="6" max="6" width="9.08203125" style="4"/>
    <col min="14" max="14" width="8.83203125" bestFit="1" customWidth="1"/>
  </cols>
  <sheetData>
    <row r="2" spans="1:17">
      <c r="A2" s="1" t="s">
        <v>44</v>
      </c>
    </row>
    <row r="3" spans="1:17" ht="16" thickBot="1">
      <c r="I3" s="11"/>
      <c r="J3" s="11"/>
      <c r="K3" s="11"/>
    </row>
    <row r="4" spans="1:17" thickTop="1">
      <c r="A4" s="33" t="s">
        <v>0</v>
      </c>
      <c r="B4" s="34" t="s">
        <v>33</v>
      </c>
      <c r="C4" s="34" t="s">
        <v>34</v>
      </c>
      <c r="D4" s="34" t="s">
        <v>35</v>
      </c>
      <c r="E4" s="35" t="s">
        <v>36</v>
      </c>
      <c r="F4" s="35" t="s">
        <v>57</v>
      </c>
      <c r="G4" s="35" t="s">
        <v>58</v>
      </c>
      <c r="H4" s="35" t="s">
        <v>61</v>
      </c>
      <c r="I4" s="30" t="s">
        <v>62</v>
      </c>
      <c r="J4" s="30" t="s">
        <v>63</v>
      </c>
      <c r="K4" s="31" t="s">
        <v>64</v>
      </c>
      <c r="L4" s="47" t="s">
        <v>71</v>
      </c>
      <c r="M4" s="48" t="s">
        <v>72</v>
      </c>
      <c r="N4" s="47" t="s">
        <v>78</v>
      </c>
      <c r="O4" s="48" t="s">
        <v>79</v>
      </c>
      <c r="Q4" t="s">
        <v>50</v>
      </c>
    </row>
    <row r="5" spans="1:17">
      <c r="A5" s="37" t="s">
        <v>25</v>
      </c>
      <c r="B5" s="38">
        <v>1.5</v>
      </c>
      <c r="C5" s="38">
        <v>1.5</v>
      </c>
      <c r="D5" s="38">
        <v>2</v>
      </c>
      <c r="E5" s="39">
        <v>3.3</v>
      </c>
      <c r="F5" s="40">
        <v>3.7</v>
      </c>
      <c r="G5" s="40">
        <v>3.5</v>
      </c>
      <c r="H5" s="41">
        <v>7.2900091568380097</v>
      </c>
      <c r="I5" s="41">
        <v>2.8830360875160901</v>
      </c>
      <c r="J5" s="41">
        <v>2.758560518601282</v>
      </c>
      <c r="K5" s="88">
        <v>2.3299158562123483</v>
      </c>
      <c r="L5" s="77">
        <v>2.7973996185428605</v>
      </c>
      <c r="M5" s="77">
        <v>2.6513177502975518</v>
      </c>
      <c r="N5" s="85">
        <v>2.8362640863349569</v>
      </c>
      <c r="O5" s="77">
        <v>17.33951129063043</v>
      </c>
      <c r="Q5" s="8" t="s">
        <v>49</v>
      </c>
    </row>
    <row r="6" spans="1:17">
      <c r="A6" s="6" t="s">
        <v>26</v>
      </c>
      <c r="B6" s="19">
        <v>20.5</v>
      </c>
      <c r="C6" s="19">
        <v>26.3</v>
      </c>
      <c r="D6" s="19">
        <v>33</v>
      </c>
      <c r="E6" s="20">
        <v>39.6</v>
      </c>
      <c r="F6" s="15">
        <v>37.9</v>
      </c>
      <c r="G6" s="15">
        <v>34.9</v>
      </c>
      <c r="H6" s="13">
        <v>35.658098910199598</v>
      </c>
      <c r="I6" s="13">
        <v>44.464207663664901</v>
      </c>
      <c r="J6" s="13">
        <v>39.404598159194464</v>
      </c>
      <c r="K6" s="86">
        <v>47.371581512481171</v>
      </c>
      <c r="L6" s="78">
        <v>45.164266174301886</v>
      </c>
      <c r="M6" s="78">
        <v>53.918947666153009</v>
      </c>
      <c r="N6" s="85">
        <v>50.343384026219276</v>
      </c>
      <c r="O6" s="78">
        <v>13.125761975540273</v>
      </c>
    </row>
    <row r="7" spans="1:17">
      <c r="A7" s="6" t="s">
        <v>27</v>
      </c>
      <c r="B7" s="19">
        <v>10.9</v>
      </c>
      <c r="C7" s="19">
        <v>11.2</v>
      </c>
      <c r="D7" s="19">
        <v>15.1</v>
      </c>
      <c r="E7" s="20">
        <v>8.8000000000000007</v>
      </c>
      <c r="F7" s="15">
        <v>10</v>
      </c>
      <c r="G7" s="15">
        <v>8.1999999999999993</v>
      </c>
      <c r="H7" s="13">
        <v>11.3875835358735</v>
      </c>
      <c r="I7" s="13">
        <v>6.19385602453095</v>
      </c>
      <c r="J7" s="13">
        <v>4.4193605399636047</v>
      </c>
      <c r="K7" s="86">
        <v>3.4622692920466935</v>
      </c>
      <c r="L7" s="78">
        <v>3.4980900609414394</v>
      </c>
      <c r="M7" s="78">
        <v>3.133313456819586</v>
      </c>
      <c r="N7" s="85">
        <v>3.9367010858537865</v>
      </c>
      <c r="O7" s="78">
        <v>25.969541417251509</v>
      </c>
    </row>
    <row r="8" spans="1:17">
      <c r="A8" s="6" t="s">
        <v>28</v>
      </c>
      <c r="B8" s="19">
        <v>5.2</v>
      </c>
      <c r="C8" s="19">
        <v>4.8</v>
      </c>
      <c r="D8" s="19">
        <v>7.6</v>
      </c>
      <c r="E8" s="20">
        <v>3.3</v>
      </c>
      <c r="F8" s="15">
        <v>4.5</v>
      </c>
      <c r="G8" s="15">
        <v>4.8</v>
      </c>
      <c r="H8" s="13">
        <v>8.3373164172368401</v>
      </c>
      <c r="I8" s="13">
        <v>2.0089294312611501</v>
      </c>
      <c r="J8" s="13">
        <v>2.2626010446180675</v>
      </c>
      <c r="K8" s="86">
        <v>2.567375717936907</v>
      </c>
      <c r="L8" s="78">
        <v>2.8807595196239681</v>
      </c>
      <c r="M8" s="78">
        <v>1.8901434797930683</v>
      </c>
      <c r="N8" s="85">
        <v>2.0945798200924264</v>
      </c>
      <c r="O8" s="78">
        <v>10.297600126990631</v>
      </c>
    </row>
    <row r="9" spans="1:17">
      <c r="A9" s="6" t="s">
        <v>29</v>
      </c>
      <c r="B9" s="19">
        <v>1.6</v>
      </c>
      <c r="C9" s="19">
        <v>1.9</v>
      </c>
      <c r="D9" s="19">
        <v>2.7</v>
      </c>
      <c r="E9" s="20">
        <v>3.1</v>
      </c>
      <c r="F9" s="15">
        <v>3.8</v>
      </c>
      <c r="G9" s="15">
        <v>4.7</v>
      </c>
      <c r="H9" s="13">
        <v>6.5954282620457203</v>
      </c>
      <c r="I9" s="13">
        <v>3.5120990540788402</v>
      </c>
      <c r="J9" s="13">
        <v>3.554768799125211</v>
      </c>
      <c r="K9" s="86">
        <v>3.1491577415191543</v>
      </c>
      <c r="L9" s="78">
        <v>3.8315318554165527</v>
      </c>
      <c r="M9" s="78">
        <v>2.7145540220677833</v>
      </c>
      <c r="N9" s="85">
        <v>3.4358060493703864</v>
      </c>
      <c r="O9" s="78">
        <v>9.1181385447566736</v>
      </c>
    </row>
    <row r="10" spans="1:17">
      <c r="A10" s="42" t="s">
        <v>30</v>
      </c>
      <c r="B10" s="43">
        <v>0.3</v>
      </c>
      <c r="C10" s="43">
        <v>0.2</v>
      </c>
      <c r="D10" s="43">
        <v>0.3</v>
      </c>
      <c r="E10" s="44">
        <v>0.3</v>
      </c>
      <c r="F10" s="44">
        <v>0.5</v>
      </c>
      <c r="G10" s="44">
        <v>0.3</v>
      </c>
      <c r="H10" s="45">
        <v>0.18024516067489901</v>
      </c>
      <c r="I10" s="45">
        <v>0.19347316829962499</v>
      </c>
      <c r="J10" s="46">
        <v>0.27517673665203063</v>
      </c>
      <c r="K10" s="89">
        <v>0.18711129808795832</v>
      </c>
      <c r="L10" s="79">
        <v>0.19151737109742095</v>
      </c>
      <c r="M10" s="79">
        <v>0.12172871386794867</v>
      </c>
      <c r="N10" s="85">
        <v>0.14394725385468052</v>
      </c>
      <c r="O10" s="79">
        <v>0.31110255841338441</v>
      </c>
    </row>
    <row r="11" spans="1:17" thickBot="1">
      <c r="A11" s="7" t="s">
        <v>37</v>
      </c>
      <c r="B11" s="21">
        <f>SUM(B5:B10)</f>
        <v>40</v>
      </c>
      <c r="C11" s="21">
        <f t="shared" ref="C11:I11" si="0">SUM(C5:C10)</f>
        <v>45.9</v>
      </c>
      <c r="D11" s="21">
        <f t="shared" si="0"/>
        <v>60.7</v>
      </c>
      <c r="E11" s="21">
        <f t="shared" si="0"/>
        <v>58.4</v>
      </c>
      <c r="F11" s="21">
        <f t="shared" si="0"/>
        <v>60.4</v>
      </c>
      <c r="G11" s="21">
        <f t="shared" si="0"/>
        <v>56.399999999999991</v>
      </c>
      <c r="H11" s="22">
        <f t="shared" si="0"/>
        <v>69.448681442868576</v>
      </c>
      <c r="I11" s="22">
        <f t="shared" si="0"/>
        <v>59.255601429351557</v>
      </c>
      <c r="J11" s="14">
        <v>52.675065798154662</v>
      </c>
      <c r="K11" s="80">
        <v>59.06741141828423</v>
      </c>
      <c r="L11" s="80">
        <v>58.363564599924132</v>
      </c>
      <c r="M11" s="80">
        <v>64.430005088998954</v>
      </c>
      <c r="N11" s="144">
        <v>62.790682321725519</v>
      </c>
      <c r="O11" s="80">
        <v>76.161655913582905</v>
      </c>
    </row>
    <row r="12" spans="1:17" ht="16" thickTop="1"/>
    <row r="14" spans="1:17">
      <c r="M14" s="181"/>
    </row>
  </sheetData>
  <phoneticPr fontId="11" type="noConversion"/>
  <hyperlinks>
    <hyperlink ref="Q5" location="'Table of Content'!A1" display="'Table of Content'!A1" xr:uid="{00000000-0004-0000-1400-000000000000}"/>
  </hyperlink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Q11"/>
  <sheetViews>
    <sheetView workbookViewId="0">
      <selection activeCell="Q13" sqref="Q13"/>
    </sheetView>
  </sheetViews>
  <sheetFormatPr defaultRowHeight="15.5"/>
  <cols>
    <col min="1" max="1" width="9.1640625" style="4" bestFit="1" customWidth="1"/>
    <col min="2" max="5" width="8.33203125" style="4" bestFit="1" customWidth="1"/>
    <col min="6" max="6" width="9.08203125" style="4"/>
  </cols>
  <sheetData>
    <row r="2" spans="1:17">
      <c r="A2" s="1" t="s">
        <v>45</v>
      </c>
    </row>
    <row r="3" spans="1:17" ht="16" thickBot="1">
      <c r="I3" s="11"/>
      <c r="J3" s="11"/>
      <c r="K3" s="11"/>
    </row>
    <row r="4" spans="1:17" thickTop="1">
      <c r="A4" s="33" t="s">
        <v>32</v>
      </c>
      <c r="B4" s="34" t="s">
        <v>33</v>
      </c>
      <c r="C4" s="34" t="s">
        <v>34</v>
      </c>
      <c r="D4" s="34" t="s">
        <v>35</v>
      </c>
      <c r="E4" s="35" t="s">
        <v>36</v>
      </c>
      <c r="F4" s="35" t="s">
        <v>57</v>
      </c>
      <c r="G4" s="35" t="s">
        <v>58</v>
      </c>
      <c r="H4" s="34" t="s">
        <v>61</v>
      </c>
      <c r="I4" s="35" t="s">
        <v>62</v>
      </c>
      <c r="J4" s="36" t="s">
        <v>63</v>
      </c>
      <c r="K4" s="36" t="s">
        <v>64</v>
      </c>
      <c r="L4" s="36" t="s">
        <v>71</v>
      </c>
      <c r="M4" s="36" t="s">
        <v>72</v>
      </c>
      <c r="N4" s="36" t="s">
        <v>78</v>
      </c>
      <c r="O4" s="36" t="s">
        <v>79</v>
      </c>
      <c r="Q4" t="s">
        <v>50</v>
      </c>
    </row>
    <row r="5" spans="1:17">
      <c r="A5" s="37" t="s">
        <v>1</v>
      </c>
      <c r="B5" s="49">
        <v>18</v>
      </c>
      <c r="C5" s="49">
        <v>20.100000000000001</v>
      </c>
      <c r="D5" s="49">
        <v>22.8</v>
      </c>
      <c r="E5" s="50">
        <v>18.7</v>
      </c>
      <c r="F5" s="51">
        <v>18.5</v>
      </c>
      <c r="G5" s="51">
        <v>18.2</v>
      </c>
      <c r="H5" s="49">
        <v>14.5043868463845</v>
      </c>
      <c r="I5" s="50">
        <v>24.3723375028516</v>
      </c>
      <c r="J5" s="41">
        <v>20.553883075105425</v>
      </c>
      <c r="K5" s="41">
        <v>22.382832559383324</v>
      </c>
      <c r="L5" s="77">
        <v>15.03188248308105</v>
      </c>
      <c r="M5" s="77">
        <v>22.231637505423187</v>
      </c>
      <c r="N5" s="77">
        <v>20.201414600357143</v>
      </c>
      <c r="O5" s="77">
        <v>32.751582054741426</v>
      </c>
      <c r="Q5" s="8" t="s">
        <v>49</v>
      </c>
    </row>
    <row r="6" spans="1:17">
      <c r="A6" s="6" t="s">
        <v>2</v>
      </c>
      <c r="B6" s="52">
        <v>1.5</v>
      </c>
      <c r="C6" s="52">
        <v>1.1000000000000001</v>
      </c>
      <c r="D6" s="52">
        <v>3.6</v>
      </c>
      <c r="E6" s="53">
        <v>13.1</v>
      </c>
      <c r="F6" s="54">
        <v>15.1</v>
      </c>
      <c r="G6" s="54">
        <v>6.1</v>
      </c>
      <c r="H6" s="52">
        <v>22.219543732685999</v>
      </c>
      <c r="I6" s="53">
        <v>10.215775009653701</v>
      </c>
      <c r="J6" s="13">
        <v>12.659331318819888</v>
      </c>
      <c r="K6" s="13">
        <v>10.818581070739414</v>
      </c>
      <c r="L6" s="78">
        <v>19.347076000863662</v>
      </c>
      <c r="M6" s="78">
        <v>14.744891275943404</v>
      </c>
      <c r="N6" s="78">
        <v>21.233138658067052</v>
      </c>
      <c r="O6" s="78">
        <v>17.586961407339039</v>
      </c>
    </row>
    <row r="7" spans="1:17">
      <c r="A7" s="6" t="s">
        <v>3</v>
      </c>
      <c r="B7" s="52">
        <v>1</v>
      </c>
      <c r="C7" s="52">
        <v>1.1000000000000001</v>
      </c>
      <c r="D7" s="52">
        <v>1.3</v>
      </c>
      <c r="E7" s="53">
        <v>1.1000000000000001</v>
      </c>
      <c r="F7" s="54">
        <v>1.1000000000000001</v>
      </c>
      <c r="G7" s="54">
        <v>1.3</v>
      </c>
      <c r="H7" s="52">
        <v>2.8702830101661299</v>
      </c>
      <c r="I7" s="53">
        <v>1.8233088336397301</v>
      </c>
      <c r="J7" s="13">
        <v>1.8531445542203366</v>
      </c>
      <c r="K7" s="13">
        <v>1.4737323905946254</v>
      </c>
      <c r="L7" s="78">
        <v>0.74944276485836847</v>
      </c>
      <c r="M7" s="78">
        <v>1.9025838261050421</v>
      </c>
      <c r="N7" s="78">
        <v>1.7183211535188065</v>
      </c>
      <c r="O7" s="78">
        <v>2.7253691839513778</v>
      </c>
    </row>
    <row r="8" spans="1:17">
      <c r="A8" s="6" t="s">
        <v>4</v>
      </c>
      <c r="B8" s="52">
        <v>7.1</v>
      </c>
      <c r="C8" s="52">
        <v>9.5</v>
      </c>
      <c r="D8" s="52">
        <v>14.9</v>
      </c>
      <c r="E8" s="53">
        <v>14.2</v>
      </c>
      <c r="F8" s="54">
        <v>9.6</v>
      </c>
      <c r="G8" s="54">
        <v>11.5</v>
      </c>
      <c r="H8" s="52">
        <v>7.5435699652026402</v>
      </c>
      <c r="I8" s="53">
        <v>10.663831211887</v>
      </c>
      <c r="J8" s="13">
        <v>6.058947051210728</v>
      </c>
      <c r="K8" s="13">
        <v>10.688121903833569</v>
      </c>
      <c r="L8" s="78">
        <v>8.9577554893484113</v>
      </c>
      <c r="M8" s="78">
        <v>10.901105914291504</v>
      </c>
      <c r="N8" s="78">
        <v>6.6996970631636099</v>
      </c>
      <c r="O8" s="78">
        <v>8.4606664269199179</v>
      </c>
    </row>
    <row r="9" spans="1:17">
      <c r="A9" s="42" t="s">
        <v>6</v>
      </c>
      <c r="B9" s="55">
        <v>12.3</v>
      </c>
      <c r="C9" s="55">
        <v>14.2</v>
      </c>
      <c r="D9" s="55">
        <v>18</v>
      </c>
      <c r="E9" s="56">
        <v>11.2</v>
      </c>
      <c r="F9" s="56">
        <v>16</v>
      </c>
      <c r="G9" s="56">
        <v>19.399999999999999</v>
      </c>
      <c r="H9" s="55">
        <v>22.310897888429199</v>
      </c>
      <c r="I9" s="56">
        <v>12.180348871319399</v>
      </c>
      <c r="J9" s="46">
        <v>11.549759798798288</v>
      </c>
      <c r="K9" s="46">
        <v>13.704143493733298</v>
      </c>
      <c r="L9" s="79">
        <v>14.277407861772643</v>
      </c>
      <c r="M9" s="79">
        <v>14.649786567235818</v>
      </c>
      <c r="N9" s="79">
        <v>12.938110846618903</v>
      </c>
      <c r="O9" s="79">
        <v>14.63707684063114</v>
      </c>
    </row>
    <row r="10" spans="1:17" thickBot="1">
      <c r="A10" s="7" t="s">
        <v>37</v>
      </c>
      <c r="B10" s="16">
        <f>SUM(B5:B9)</f>
        <v>39.900000000000006</v>
      </c>
      <c r="C10" s="16">
        <f t="shared" ref="C10:I10" si="0">SUM(C5:C9)</f>
        <v>46</v>
      </c>
      <c r="D10" s="16">
        <f t="shared" si="0"/>
        <v>60.6</v>
      </c>
      <c r="E10" s="16">
        <f t="shared" si="0"/>
        <v>58.3</v>
      </c>
      <c r="F10" s="16">
        <f t="shared" si="0"/>
        <v>60.300000000000004</v>
      </c>
      <c r="G10" s="16">
        <f t="shared" si="0"/>
        <v>56.499999999999993</v>
      </c>
      <c r="H10" s="16">
        <f t="shared" si="0"/>
        <v>69.448681442868477</v>
      </c>
      <c r="I10" s="16">
        <f t="shared" si="0"/>
        <v>59.255601429351429</v>
      </c>
      <c r="J10" s="14">
        <v>52.675065798154662</v>
      </c>
      <c r="K10" s="14">
        <v>59.06741141828423</v>
      </c>
      <c r="L10" s="80">
        <v>58.363564599924132</v>
      </c>
      <c r="M10" s="80">
        <v>64.430005088998954</v>
      </c>
      <c r="N10" s="80">
        <v>62.790682321725519</v>
      </c>
      <c r="O10" s="80">
        <v>76.161655913582905</v>
      </c>
    </row>
    <row r="11" spans="1:17" ht="16" thickTop="1"/>
  </sheetData>
  <phoneticPr fontId="11" type="noConversion"/>
  <hyperlinks>
    <hyperlink ref="Q5" location="'Table of Content'!A1" display="'Table of Content'!A1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Q13"/>
  <sheetViews>
    <sheetView workbookViewId="0">
      <selection activeCell="N15" sqref="N15"/>
    </sheetView>
  </sheetViews>
  <sheetFormatPr defaultRowHeight="15.5"/>
  <cols>
    <col min="1" max="1" width="17.75" style="4" bestFit="1" customWidth="1"/>
    <col min="2" max="5" width="7.33203125" style="4" bestFit="1" customWidth="1"/>
  </cols>
  <sheetData>
    <row r="2" spans="1:17">
      <c r="A2" s="1" t="s">
        <v>59</v>
      </c>
    </row>
    <row r="3" spans="1:17" ht="16" thickBot="1">
      <c r="I3" s="11"/>
      <c r="J3" s="11"/>
      <c r="K3" s="11"/>
    </row>
    <row r="4" spans="1:17" thickTop="1">
      <c r="A4" s="33" t="s">
        <v>0</v>
      </c>
      <c r="B4" s="57" t="s">
        <v>33</v>
      </c>
      <c r="C4" s="57" t="s">
        <v>34</v>
      </c>
      <c r="D4" s="57" t="s">
        <v>35</v>
      </c>
      <c r="E4" s="57" t="s">
        <v>36</v>
      </c>
      <c r="F4" s="57" t="s">
        <v>57</v>
      </c>
      <c r="G4" s="57" t="s">
        <v>58</v>
      </c>
      <c r="H4" s="57" t="s">
        <v>61</v>
      </c>
      <c r="I4" s="57" t="s">
        <v>62</v>
      </c>
      <c r="J4" s="57" t="s">
        <v>63</v>
      </c>
      <c r="K4" s="36" t="s">
        <v>64</v>
      </c>
      <c r="L4" s="57" t="s">
        <v>71</v>
      </c>
      <c r="M4" s="36" t="s">
        <v>72</v>
      </c>
      <c r="N4" s="57" t="s">
        <v>78</v>
      </c>
      <c r="O4" s="36" t="s">
        <v>79</v>
      </c>
      <c r="P4" s="31"/>
      <c r="Q4" t="s">
        <v>50</v>
      </c>
    </row>
    <row r="5" spans="1:17">
      <c r="A5" s="37" t="s">
        <v>7</v>
      </c>
      <c r="B5" s="59" t="s">
        <v>66</v>
      </c>
      <c r="C5" s="59" t="s">
        <v>66</v>
      </c>
      <c r="D5" s="59" t="s">
        <v>66</v>
      </c>
      <c r="E5" s="59">
        <v>1.1000000000000001</v>
      </c>
      <c r="F5" s="51">
        <v>1.5</v>
      </c>
      <c r="G5" s="51" t="s">
        <v>66</v>
      </c>
      <c r="H5" s="51">
        <v>0</v>
      </c>
      <c r="I5" s="51" t="s">
        <v>66</v>
      </c>
      <c r="J5" s="81">
        <v>0</v>
      </c>
      <c r="K5" s="81">
        <v>0</v>
      </c>
      <c r="L5" s="77">
        <v>0</v>
      </c>
      <c r="M5" s="77">
        <v>0</v>
      </c>
      <c r="N5" s="77">
        <v>0</v>
      </c>
      <c r="O5" s="77">
        <v>0</v>
      </c>
      <c r="Q5" s="8" t="s">
        <v>49</v>
      </c>
    </row>
    <row r="6" spans="1:17">
      <c r="A6" s="6" t="s">
        <v>8</v>
      </c>
      <c r="B6" s="60">
        <v>28.6</v>
      </c>
      <c r="C6" s="60">
        <v>31.6</v>
      </c>
      <c r="D6" s="60">
        <v>39.5</v>
      </c>
      <c r="E6" s="60">
        <v>49.1</v>
      </c>
      <c r="F6" s="54">
        <v>17.600000000000001</v>
      </c>
      <c r="G6" s="54">
        <v>23.5</v>
      </c>
      <c r="H6" s="54">
        <v>34.4621540651994</v>
      </c>
      <c r="I6" s="54">
        <v>28.7</v>
      </c>
      <c r="J6" s="82">
        <v>30.945116481957324</v>
      </c>
      <c r="K6" s="82">
        <v>30.131168462668754</v>
      </c>
      <c r="L6" s="78">
        <v>31.634539921606326</v>
      </c>
      <c r="M6" s="78">
        <v>31.454809199875225</v>
      </c>
      <c r="N6" s="78">
        <v>35.311928505486328</v>
      </c>
      <c r="O6" s="78">
        <v>23.466589472501859</v>
      </c>
    </row>
    <row r="7" spans="1:17">
      <c r="A7" s="6" t="s">
        <v>9</v>
      </c>
      <c r="B7" s="60" t="s">
        <v>66</v>
      </c>
      <c r="C7" s="60" t="s">
        <v>66</v>
      </c>
      <c r="D7" s="60" t="s">
        <v>66</v>
      </c>
      <c r="E7" s="60">
        <v>0</v>
      </c>
      <c r="F7" s="54">
        <v>0</v>
      </c>
      <c r="G7" s="54" t="s">
        <v>66</v>
      </c>
      <c r="H7" s="54">
        <v>0</v>
      </c>
      <c r="I7" s="54" t="s">
        <v>66</v>
      </c>
      <c r="J7" s="82">
        <v>0</v>
      </c>
      <c r="K7" s="82">
        <v>0</v>
      </c>
      <c r="L7" s="78">
        <v>0</v>
      </c>
      <c r="M7" s="78">
        <v>0</v>
      </c>
      <c r="N7" s="78">
        <v>0</v>
      </c>
      <c r="O7" s="78">
        <v>0</v>
      </c>
    </row>
    <row r="8" spans="1:17">
      <c r="A8" s="6" t="s">
        <v>10</v>
      </c>
      <c r="B8" s="60" t="s">
        <v>66</v>
      </c>
      <c r="C8" s="60" t="s">
        <v>66</v>
      </c>
      <c r="D8" s="60" t="s">
        <v>66</v>
      </c>
      <c r="E8" s="60" t="s">
        <v>66</v>
      </c>
      <c r="F8" s="54">
        <v>0</v>
      </c>
      <c r="G8" s="54" t="s">
        <v>66</v>
      </c>
      <c r="H8" s="54">
        <v>0</v>
      </c>
      <c r="I8" s="54" t="s">
        <v>66</v>
      </c>
      <c r="J8" s="82">
        <v>0</v>
      </c>
      <c r="K8" s="82">
        <v>0</v>
      </c>
      <c r="L8" s="78">
        <v>0</v>
      </c>
      <c r="M8" s="78">
        <v>0</v>
      </c>
      <c r="N8" s="78">
        <v>0</v>
      </c>
      <c r="O8" s="78">
        <v>0</v>
      </c>
    </row>
    <row r="9" spans="1:17">
      <c r="A9" s="6" t="s">
        <v>11</v>
      </c>
      <c r="B9" s="60">
        <v>0</v>
      </c>
      <c r="C9" s="60">
        <v>0</v>
      </c>
      <c r="D9" s="60">
        <v>0</v>
      </c>
      <c r="E9" s="60">
        <v>0.2</v>
      </c>
      <c r="F9" s="54">
        <v>6.2</v>
      </c>
      <c r="G9" s="54">
        <v>3.1</v>
      </c>
      <c r="H9" s="54">
        <v>8.3537825726141102E-2</v>
      </c>
      <c r="I9" s="54">
        <v>0.1</v>
      </c>
      <c r="J9" s="82">
        <v>5.7432406970191335E-2</v>
      </c>
      <c r="K9" s="82">
        <v>5.6466256765955486E-2</v>
      </c>
      <c r="L9" s="78">
        <v>5.5175428454911045E-2</v>
      </c>
      <c r="M9" s="78">
        <v>5.7458480360218778E-3</v>
      </c>
      <c r="N9" s="78">
        <v>5.3245443116167294E-3</v>
      </c>
      <c r="O9" s="78">
        <v>7.2034790247959238E-2</v>
      </c>
    </row>
    <row r="10" spans="1:17">
      <c r="A10" s="42" t="s">
        <v>12</v>
      </c>
      <c r="B10" s="61" t="s">
        <v>66</v>
      </c>
      <c r="C10" s="61" t="s">
        <v>66</v>
      </c>
      <c r="D10" s="61" t="s">
        <v>66</v>
      </c>
      <c r="E10" s="61">
        <v>0</v>
      </c>
      <c r="F10" s="61">
        <v>0</v>
      </c>
      <c r="G10" s="61" t="s">
        <v>66</v>
      </c>
      <c r="H10" s="62">
        <v>0</v>
      </c>
      <c r="I10" s="62" t="s">
        <v>66</v>
      </c>
      <c r="J10" s="83">
        <v>0</v>
      </c>
      <c r="K10" s="83">
        <v>0</v>
      </c>
      <c r="L10" s="79">
        <v>0</v>
      </c>
      <c r="M10" s="79">
        <v>0</v>
      </c>
      <c r="N10" s="79">
        <v>0</v>
      </c>
      <c r="O10" s="79">
        <v>0</v>
      </c>
    </row>
    <row r="11" spans="1:17" thickBot="1">
      <c r="A11" s="7" t="s">
        <v>37</v>
      </c>
      <c r="B11" s="58">
        <f>SUM(B5:B10)</f>
        <v>28.6</v>
      </c>
      <c r="C11" s="58">
        <f t="shared" ref="C11:I11" si="0">SUM(C5:C10)</f>
        <v>31.6</v>
      </c>
      <c r="D11" s="58">
        <f t="shared" si="0"/>
        <v>39.5</v>
      </c>
      <c r="E11" s="58">
        <f t="shared" si="0"/>
        <v>50.400000000000006</v>
      </c>
      <c r="F11" s="58">
        <f t="shared" si="0"/>
        <v>25.3</v>
      </c>
      <c r="G11" s="58">
        <f t="shared" si="0"/>
        <v>26.6</v>
      </c>
      <c r="H11" s="58">
        <f t="shared" si="0"/>
        <v>34.545691890925539</v>
      </c>
      <c r="I11" s="58">
        <f t="shared" si="0"/>
        <v>28.8</v>
      </c>
      <c r="J11" s="80">
        <v>31.002548888927517</v>
      </c>
      <c r="K11" s="80">
        <v>30.187634719434708</v>
      </c>
      <c r="L11" s="80">
        <v>31.689715350061238</v>
      </c>
      <c r="M11" s="80">
        <v>31.460555047911246</v>
      </c>
      <c r="N11" s="80">
        <v>35.317253049797948</v>
      </c>
      <c r="O11" s="80">
        <v>23.538624262749817</v>
      </c>
    </row>
    <row r="12" spans="1:17" ht="16" thickTop="1"/>
    <row r="13" spans="1:17">
      <c r="N13" s="85"/>
    </row>
  </sheetData>
  <phoneticPr fontId="11" type="noConversion"/>
  <hyperlinks>
    <hyperlink ref="Q5" location="'Table of Content'!A1" display="'Table of Content'!A1" xr:uid="{00000000-0004-0000-16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Q12"/>
  <sheetViews>
    <sheetView workbookViewId="0">
      <selection activeCell="Q10" sqref="Q10"/>
    </sheetView>
  </sheetViews>
  <sheetFormatPr defaultRowHeight="15.5"/>
  <cols>
    <col min="1" max="1" width="9.1640625" style="4" bestFit="1" customWidth="1"/>
    <col min="2" max="5" width="8.33203125" style="4" bestFit="1" customWidth="1"/>
    <col min="6" max="6" width="9.08203125" style="4"/>
  </cols>
  <sheetData>
    <row r="2" spans="1:17">
      <c r="A2" s="1" t="s">
        <v>46</v>
      </c>
    </row>
    <row r="3" spans="1:17" ht="16" thickBot="1">
      <c r="J3" s="11"/>
      <c r="K3" s="11"/>
    </row>
    <row r="4" spans="1:17" thickTop="1">
      <c r="A4" s="63" t="s">
        <v>32</v>
      </c>
      <c r="B4" s="34" t="s">
        <v>33</v>
      </c>
      <c r="C4" s="34" t="s">
        <v>34</v>
      </c>
      <c r="D4" s="34" t="s">
        <v>35</v>
      </c>
      <c r="E4" s="35" t="s">
        <v>36</v>
      </c>
      <c r="F4" s="35" t="s">
        <v>57</v>
      </c>
      <c r="G4" s="35" t="s">
        <v>58</v>
      </c>
      <c r="H4" s="35" t="s">
        <v>61</v>
      </c>
      <c r="I4" s="35" t="s">
        <v>62</v>
      </c>
      <c r="J4" s="30" t="s">
        <v>63</v>
      </c>
      <c r="K4" s="31" t="s">
        <v>65</v>
      </c>
      <c r="L4" s="35" t="s">
        <v>71</v>
      </c>
      <c r="M4" s="36" t="s">
        <v>72</v>
      </c>
      <c r="N4" s="35" t="s">
        <v>78</v>
      </c>
      <c r="O4" s="36" t="s">
        <v>79</v>
      </c>
      <c r="P4" s="31"/>
      <c r="Q4" t="s">
        <v>50</v>
      </c>
    </row>
    <row r="5" spans="1:17">
      <c r="A5" s="64" t="s">
        <v>1</v>
      </c>
      <c r="B5" s="49">
        <v>24.5</v>
      </c>
      <c r="C5" s="49">
        <v>26.6</v>
      </c>
      <c r="D5" s="49">
        <v>33.5</v>
      </c>
      <c r="E5" s="50">
        <v>28.6</v>
      </c>
      <c r="F5" s="51">
        <v>11.6</v>
      </c>
      <c r="G5" s="51">
        <v>10.199999999999999</v>
      </c>
      <c r="H5" s="51">
        <v>18.687464808204599</v>
      </c>
      <c r="I5" s="51">
        <v>9.7611979352246507</v>
      </c>
      <c r="J5" s="41">
        <v>13.247154170882663</v>
      </c>
      <c r="K5" s="40">
        <v>11</v>
      </c>
      <c r="L5" s="74">
        <v>12.991746648927228</v>
      </c>
      <c r="M5" s="74">
        <v>11.989978370686021</v>
      </c>
      <c r="N5" s="74">
        <v>12.447279886465932</v>
      </c>
      <c r="O5" s="74">
        <v>16.214288965682144</v>
      </c>
      <c r="Q5" s="8" t="s">
        <v>49</v>
      </c>
    </row>
    <row r="6" spans="1:17">
      <c r="A6" s="65" t="s">
        <v>2</v>
      </c>
      <c r="B6" s="52">
        <v>0.6</v>
      </c>
      <c r="C6" s="52">
        <v>0.1</v>
      </c>
      <c r="D6" s="52">
        <v>0.1</v>
      </c>
      <c r="E6" s="53">
        <v>3.8</v>
      </c>
      <c r="F6" s="54">
        <v>4.9000000000000004</v>
      </c>
      <c r="G6" s="54">
        <v>1</v>
      </c>
      <c r="H6" s="54">
        <v>2.07310994955224</v>
      </c>
      <c r="I6" s="54">
        <v>3.5322827755752999</v>
      </c>
      <c r="J6" s="13">
        <v>5.8854239843206537</v>
      </c>
      <c r="K6" s="15">
        <v>6.4</v>
      </c>
      <c r="L6" s="75">
        <v>3.7332012669401875</v>
      </c>
      <c r="M6" s="75">
        <v>5.6656777229130535</v>
      </c>
      <c r="N6" s="75">
        <v>7.3563779436132606</v>
      </c>
      <c r="O6" s="75">
        <v>1.3165131687560074</v>
      </c>
    </row>
    <row r="7" spans="1:17">
      <c r="A7" s="65" t="s">
        <v>3</v>
      </c>
      <c r="B7" s="52">
        <v>0.1</v>
      </c>
      <c r="C7" s="52">
        <v>0.1</v>
      </c>
      <c r="D7" s="52">
        <v>0.1</v>
      </c>
      <c r="E7" s="53">
        <v>0.5</v>
      </c>
      <c r="F7" s="54">
        <v>0.4</v>
      </c>
      <c r="G7" s="54">
        <v>0.2</v>
      </c>
      <c r="H7" s="54">
        <v>0.20872583368869899</v>
      </c>
      <c r="I7" s="54">
        <v>0.13574162596060699</v>
      </c>
      <c r="J7" s="13">
        <v>0.31619990625109801</v>
      </c>
      <c r="K7" s="15">
        <v>0.5</v>
      </c>
      <c r="L7" s="75">
        <v>2.3077525281664069</v>
      </c>
      <c r="M7" s="75">
        <v>0.98213022621199164</v>
      </c>
      <c r="N7" s="75">
        <v>0.99731597498560853</v>
      </c>
      <c r="O7" s="75">
        <v>4.6236797188616376E-2</v>
      </c>
    </row>
    <row r="8" spans="1:17">
      <c r="A8" s="65" t="s">
        <v>4</v>
      </c>
      <c r="B8" s="52">
        <v>1.3</v>
      </c>
      <c r="C8" s="52">
        <v>1.2</v>
      </c>
      <c r="D8" s="52">
        <v>0.8</v>
      </c>
      <c r="E8" s="53">
        <v>6.3</v>
      </c>
      <c r="F8" s="54">
        <v>1.3</v>
      </c>
      <c r="G8" s="54">
        <v>0.2</v>
      </c>
      <c r="H8" s="54">
        <v>0.30310884041331798</v>
      </c>
      <c r="I8" s="54">
        <v>0.71160304784317996</v>
      </c>
      <c r="J8" s="13">
        <v>0.13846171100328503</v>
      </c>
      <c r="K8" s="15">
        <v>0.2</v>
      </c>
      <c r="L8" s="75">
        <v>0.10059225552434567</v>
      </c>
      <c r="M8" s="75">
        <v>0.373086317481991</v>
      </c>
      <c r="N8" s="75">
        <v>0.34840123002852641</v>
      </c>
      <c r="O8" s="75">
        <v>9.1845525117718499E-2</v>
      </c>
    </row>
    <row r="9" spans="1:17">
      <c r="A9" s="66" t="s">
        <v>6</v>
      </c>
      <c r="B9" s="55">
        <v>2.2000000000000002</v>
      </c>
      <c r="C9" s="55">
        <v>3.6</v>
      </c>
      <c r="D9" s="55">
        <v>5</v>
      </c>
      <c r="E9" s="56">
        <v>11.3</v>
      </c>
      <c r="F9" s="56">
        <v>7.2</v>
      </c>
      <c r="G9" s="56">
        <v>15</v>
      </c>
      <c r="H9" s="56">
        <v>13.2732824590666</v>
      </c>
      <c r="I9" s="56">
        <v>14.6529274619503</v>
      </c>
      <c r="J9" s="46">
        <v>11.415309116469817</v>
      </c>
      <c r="K9" s="67">
        <v>12</v>
      </c>
      <c r="L9" s="76">
        <v>12.556422650503071</v>
      </c>
      <c r="M9" s="76">
        <v>12.449682410618188</v>
      </c>
      <c r="N9" s="76">
        <v>14.167878014704623</v>
      </c>
      <c r="O9" s="76">
        <v>5.8697398060053336</v>
      </c>
    </row>
    <row r="10" spans="1:17" thickBot="1">
      <c r="A10" s="18" t="s">
        <v>37</v>
      </c>
      <c r="B10" s="16">
        <f>SUM(B5:B9)</f>
        <v>28.700000000000003</v>
      </c>
      <c r="C10" s="16">
        <f t="shared" ref="C10:I10" si="0">SUM(C5:C9)</f>
        <v>31.600000000000005</v>
      </c>
      <c r="D10" s="16">
        <f t="shared" si="0"/>
        <v>39.5</v>
      </c>
      <c r="E10" s="16">
        <f t="shared" si="0"/>
        <v>50.5</v>
      </c>
      <c r="F10" s="16">
        <f t="shared" si="0"/>
        <v>25.4</v>
      </c>
      <c r="G10" s="16">
        <f t="shared" si="0"/>
        <v>26.599999999999998</v>
      </c>
      <c r="H10" s="16">
        <f t="shared" si="0"/>
        <v>34.545691890925454</v>
      </c>
      <c r="I10" s="16">
        <f t="shared" si="0"/>
        <v>28.793752846554039</v>
      </c>
      <c r="J10" s="14">
        <v>31.002548888927517</v>
      </c>
      <c r="K10" s="17">
        <v>30.2</v>
      </c>
      <c r="L10" s="84">
        <v>31.689715350061238</v>
      </c>
      <c r="M10" s="84">
        <v>31.460555047911246</v>
      </c>
      <c r="N10" s="84">
        <v>35.317253049797948</v>
      </c>
      <c r="O10" s="84">
        <v>23.538624262749817</v>
      </c>
    </row>
    <row r="11" spans="1:17" ht="16" thickTop="1"/>
    <row r="12" spans="1:17">
      <c r="K12" s="85"/>
    </row>
  </sheetData>
  <phoneticPr fontId="11" type="noConversion"/>
  <hyperlinks>
    <hyperlink ref="Q5" location="'Table of Content'!A1" display="'Table of Content'!A1" xr:uid="{00000000-0004-0000-1700-000000000000}"/>
  </hyperlink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B5F84-ABC5-49A7-A04D-2A41CFB45FBD}">
  <dimension ref="A2:O13"/>
  <sheetViews>
    <sheetView zoomScale="108" workbookViewId="0">
      <selection activeCell="O5" sqref="O5"/>
    </sheetView>
  </sheetViews>
  <sheetFormatPr defaultColWidth="9" defaultRowHeight="15.5"/>
  <cols>
    <col min="1" max="1" width="22.08203125" style="69" customWidth="1"/>
    <col min="2" max="2" width="6.6640625" style="69" customWidth="1"/>
    <col min="3" max="3" width="6.75" style="69" customWidth="1"/>
    <col min="4" max="4" width="6.4140625" style="69" customWidth="1"/>
    <col min="5" max="5" width="5.4140625" style="69" customWidth="1"/>
    <col min="6" max="6" width="6.08203125" style="69" customWidth="1"/>
    <col min="7" max="7" width="6.33203125" style="69" customWidth="1"/>
    <col min="8" max="8" width="7" style="69" customWidth="1"/>
    <col min="9" max="9" width="6.83203125" style="69" customWidth="1"/>
    <col min="10" max="10" width="6.75" style="69" customWidth="1"/>
    <col min="11" max="11" width="6.6640625" style="69" customWidth="1"/>
    <col min="12" max="12" width="6.6640625" style="68" customWidth="1"/>
    <col min="13" max="16384" width="9" style="68"/>
  </cols>
  <sheetData>
    <row r="2" spans="1:15">
      <c r="A2" s="72" t="s">
        <v>87</v>
      </c>
    </row>
    <row r="3" spans="1:15" ht="16" thickBot="1"/>
    <row r="4" spans="1:15" thickTop="1">
      <c r="A4" s="162" t="s">
        <v>76</v>
      </c>
      <c r="B4" s="155">
        <v>2015</v>
      </c>
      <c r="C4" s="155">
        <v>2016</v>
      </c>
      <c r="D4" s="155">
        <v>2017</v>
      </c>
      <c r="E4" s="155">
        <v>2018</v>
      </c>
      <c r="F4" s="155">
        <v>2019</v>
      </c>
      <c r="G4" s="155">
        <v>2020</v>
      </c>
      <c r="H4" s="155">
        <v>2021</v>
      </c>
      <c r="I4" s="155">
        <v>2022</v>
      </c>
      <c r="J4" s="155">
        <v>2023</v>
      </c>
      <c r="K4" s="155">
        <v>2024</v>
      </c>
      <c r="L4" s="155">
        <v>2025</v>
      </c>
      <c r="O4" s="68" t="s">
        <v>50</v>
      </c>
    </row>
    <row r="5" spans="1:15">
      <c r="A5" s="65" t="s">
        <v>75</v>
      </c>
      <c r="B5" s="150">
        <v>338.1</v>
      </c>
      <c r="C5" s="150">
        <v>363</v>
      </c>
      <c r="D5" s="150">
        <v>381.1</v>
      </c>
      <c r="E5" s="150">
        <v>392</v>
      </c>
      <c r="F5" s="150">
        <v>458</v>
      </c>
      <c r="G5" s="150">
        <v>120.5</v>
      </c>
      <c r="H5" s="150">
        <v>149.9</v>
      </c>
      <c r="I5" s="150">
        <v>400.2</v>
      </c>
      <c r="J5" s="151">
        <v>563.9</v>
      </c>
      <c r="K5" s="95">
        <v>579.46187831715497</v>
      </c>
      <c r="L5" s="95">
        <v>604.49477844476405</v>
      </c>
      <c r="O5" s="71" t="s">
        <v>49</v>
      </c>
    </row>
    <row r="6" spans="1:15">
      <c r="A6" s="65" t="s">
        <v>74</v>
      </c>
      <c r="B6" s="150">
        <v>308.2</v>
      </c>
      <c r="C6" s="150">
        <v>321.10000000000002</v>
      </c>
      <c r="D6" s="150">
        <v>370.8</v>
      </c>
      <c r="E6" s="150">
        <v>345.2</v>
      </c>
      <c r="F6" s="150">
        <v>336.1</v>
      </c>
      <c r="G6" s="150">
        <v>104.4</v>
      </c>
      <c r="H6" s="150">
        <v>189.2</v>
      </c>
      <c r="I6" s="150">
        <v>271.60000000000002</v>
      </c>
      <c r="J6" s="151">
        <v>355.2</v>
      </c>
      <c r="K6" s="95">
        <v>363.87599656686399</v>
      </c>
      <c r="L6" s="95">
        <v>358.9</v>
      </c>
    </row>
    <row r="7" spans="1:15" thickBot="1">
      <c r="A7" s="154" t="s">
        <v>73</v>
      </c>
      <c r="B7" s="152">
        <v>29.9</v>
      </c>
      <c r="C7" s="152">
        <v>41.9</v>
      </c>
      <c r="D7" s="152">
        <v>10.3</v>
      </c>
      <c r="E7" s="152">
        <v>46.8</v>
      </c>
      <c r="F7" s="152">
        <v>121.9</v>
      </c>
      <c r="G7" s="152">
        <v>16.100000000000001</v>
      </c>
      <c r="H7" s="152">
        <v>-39.299999999999997</v>
      </c>
      <c r="I7" s="152">
        <v>128.6</v>
      </c>
      <c r="J7" s="153">
        <v>208.7</v>
      </c>
      <c r="K7" s="96">
        <v>215.58588175029101</v>
      </c>
      <c r="L7" s="96">
        <f>L5-L6</f>
        <v>245.59477844476407</v>
      </c>
    </row>
    <row r="8" spans="1:15" ht="16" thickTop="1"/>
    <row r="12" spans="1:15">
      <c r="G12" s="70"/>
    </row>
    <row r="13" spans="1:15">
      <c r="G13" s="70"/>
    </row>
  </sheetData>
  <hyperlinks>
    <hyperlink ref="O5" location="'Table of Content'!A1" display="Table of Content'!A1" xr:uid="{4BCE74A5-04AD-4981-9A53-D9BD84359A7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27</vt:i4>
      </vt:variant>
    </vt:vector>
  </HeadingPairs>
  <TitlesOfParts>
    <vt:vector size="52" baseType="lpstr">
      <vt:lpstr>Table of Content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D1</vt:lpstr>
      <vt:lpstr>'Table 10'!_ftn1</vt:lpstr>
      <vt:lpstr>'Table 10'!_ftnref1</vt:lpstr>
      <vt:lpstr>'Table 1'!_Ref485812235</vt:lpstr>
      <vt:lpstr>'Table 2'!_Ref485876940</vt:lpstr>
      <vt:lpstr>'Table 10'!_Ref486406266</vt:lpstr>
      <vt:lpstr>'Table 4'!_Ref496868177</vt:lpstr>
      <vt:lpstr>'Table 13'!_Ref496877834</vt:lpstr>
      <vt:lpstr>'Table 22'!_Toc149054376</vt:lpstr>
      <vt:lpstr>'Table 3'!_Toc162258886</vt:lpstr>
      <vt:lpstr>'Table 5'!_Toc162258888</vt:lpstr>
      <vt:lpstr>'Table 6'!_Toc162258889</vt:lpstr>
      <vt:lpstr>'Table 7'!_Toc162258890</vt:lpstr>
      <vt:lpstr>'Table 8'!_Toc162258891</vt:lpstr>
      <vt:lpstr>'Table 9'!_Toc162258892</vt:lpstr>
      <vt:lpstr>'Table 11'!_Toc162258894</vt:lpstr>
      <vt:lpstr>'Table 12'!_Toc162258895</vt:lpstr>
      <vt:lpstr>'Table 14'!_Toc162258897</vt:lpstr>
      <vt:lpstr>'Table 15'!_Toc162258898</vt:lpstr>
      <vt:lpstr>'Table 16'!_Toc162258899</vt:lpstr>
      <vt:lpstr>'Table 17'!_Toc162258900</vt:lpstr>
      <vt:lpstr>'Table 18'!_Toc162258901</vt:lpstr>
      <vt:lpstr>'Table 19'!_Toc162258902</vt:lpstr>
      <vt:lpstr>'Table 20'!_Toc162258903</vt:lpstr>
      <vt:lpstr>'Table 21'!_Toc162258904</vt:lpstr>
      <vt:lpstr>'Table 23'!_Toc162258906</vt:lpstr>
      <vt:lpstr>'Table 20'!OLE_LINK2</vt:lpstr>
      <vt:lpstr>Table_D1._Travel_Service_2015_–_2024__in_million_USD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NISR</dc:creator>
  <cp:lastModifiedBy>TNSENGIYUMVA</cp:lastModifiedBy>
  <dcterms:created xsi:type="dcterms:W3CDTF">2024-04-05T07:16:03Z</dcterms:created>
  <dcterms:modified xsi:type="dcterms:W3CDTF">2026-09-15T09:22:32Z</dcterms:modified>
</cp:coreProperties>
</file>