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1" activeTab="1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<sst xmlns="http://schemas.openxmlformats.org/spreadsheetml/2006/main" count="715" uniqueCount="278">
  <si>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</si>
  <si>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</si>
  <si>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</si>
  <si>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</si>
  <si>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</si>
  <si>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</si>
  <si>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</si>
  <si>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</si>
  <si>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</si>
  <si>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</si>
  <si>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</si>
  <si>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</si>
  <si>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</si>
  <si>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</si>
  <si>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</si>
  <si>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</si>
  <si>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</si>
  <si>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</si>
  <si>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</si>
  <si>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</si>
  <si>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</si>
  <si>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</si>
  <si>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</si>
  <si>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</si>
  <si>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</si>
  <si>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</si>
  <si>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</si>
  <si>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</si>
  <si>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</si>
  <si>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</si>
  <si>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</si>
  <si>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</si>
  <si>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</si>
  <si>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</si>
  <si>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</si>
  <si>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</si>
  <si>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</si>
  <si>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</si>
  <si>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</si>
  <si>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</si>
  <si>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</si>
  <si>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</si>
  <si>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</si>
  <si>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</si>
  <si>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</si>
  <si>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</si>
  <si>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</si>
  <si>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</si>
  <si>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</si>
  <si>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</si>
  <si>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</si>
  <si>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</si>
  <si>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</si>
  <si>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</si>
  <si>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</si>
  <si>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</si>
  <si>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</si>
  <si>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</si>
  <si>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</si>
  <si>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</si>
  <si>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</si>
  <si>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</si>
  <si>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</si>
  <si>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</si>
  <si>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</si>
  <si>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</si>
  <si>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</si>
  <si>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</si>
  <si>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</si>
  <si>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</si>
  <si>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</si>
  <si>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</si>
  <si>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</si>
  <si>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</si>
  <si>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</si>
  <si>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</si>
  <si>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</si>
  <si>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</si>
  <si>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</si>
  <si>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</si>
  <si>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</si>
  <si>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</si>
  <si>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</si>
  <si>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</si>
  <si>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</si>
  <si>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</si>
  <si>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</si>
  <si>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</si>
  <si>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</si>
  <si>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</si>
  <si>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</si>
  <si>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</si>
  <si>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</si>
  <si>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</si>
  <si>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</si>
  <si>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</si>
  <si>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</si>
  <si>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</si>
  <si>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</si>
  <si>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</si>
  <si>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</si>
  <si>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</si>
  <si>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</si>
  <si>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</si>
  <si>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</si>
  <si>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</si>
  <si>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</si>
  <si>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</si>
  <si>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</si>
  <si>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</si>
  <si>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</si>
  <si>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</si>
  <si>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</si>
  <si>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</si>
  <si>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</si>
  <si>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</si>
  <si>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</si>
  <si>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</si>
  <si>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</si>
  <si>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</si>
  <si>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</si>
  <si>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</si>
  <si>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</si>
  <si>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</si>
  <si>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</si>
  <si>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</si>
  <si>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</si>
  <si>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</si>
  <si>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</si>
  <si>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</si>
  <si>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</si>
  <si>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</si>
  <si>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</si>
  <si>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</si>
  <si>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</si>
  <si>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</si>
  <si>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</si>
  <si>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</si>
  <si>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</si>
  <si>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</si>
  <si>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</si>
  <si>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</si>
  <si>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</si>
  <si>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</si>
  <si>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</si>
  <si>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</si>
  <si>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</si>
  <si>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</si>
  <si>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</si>
  <si>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</si>
  <si>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</si>
  <si>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</si>
  <si>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</si>
  <si>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</si>
  <si>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</si>
  <si>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</si>
  <si>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</si>
  <si>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</si>
  <si>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</si>
  <si>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</si>
  <si>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</si>
  <si>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</si>
  <si>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</si>
  <si>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</si>
  <si>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</si>
  <si>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</si>
  <si>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</si>
  <si>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</si>
  <si>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</si>
  <si>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</si>
  <si>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</si>
  <si>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</si>
  <si>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</si>
  <si>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</si>
  <si>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</si>
  <si>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</si>
  <si>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</si>
  <si>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</si>
  <si>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</si>
  <si>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</si>
  <si>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</si>
  <si>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</si>
  <si>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</si>
  <si>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</si>
  <si>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</si>
  <si>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</si>
  <si>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</si>
  <si>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</si>
  <si>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</si>
  <si>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</si>
  <si>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</si>
  <si>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</si>
  <si>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</si>
  <si>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</si>
  <si>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</si>
  <si>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</si>
  <si>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</si>
  <si>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</si>
  <si>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</si>
  <si>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</si>
  <si>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</si>
  <si>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</si>
  <si>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</si>
  <si>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</si>
  <si>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</si>
  <si>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</si>
  <si>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</si>
  <si>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</si>
  <si>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</si>
  <si>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</si>
  <si>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</si>
  <si>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</si>
  <si>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</si>
  <si>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</si>
  <si>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</si>
  <si>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</si>
  <si>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</si>
  <si>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</si>
  <si>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</si>
  <si>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</si>
  <si>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</si>
  <si>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</si>
  <si>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</si>
  <si>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</si>
  <si>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</si>
  <si>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</si>
  <si>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</si>
  <si>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</si>
  <si>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</si>
  <si>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</si>
  <si>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</si>
  <si>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</si>
  <si>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</si>
  <si>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</si>
  <si>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</si>
  <si>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</si>
  <si>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</si>
  <si>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</si>
  <si>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</si>
  <si>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</si>
  <si>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</si>
  <si>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</si>
  <si>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</si>
  <si>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</si>
  <si>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</si>
  <si>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</si>
  <si>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</si>
  <si>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</si>
  <si>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</si>
  <si>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</si>
  <si>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</si>
  <si>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</si>
  <si>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</si>
  <si>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</si>
  <si>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</si>
  <si>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</si>
  <si>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</si>
  <si>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</si>
  <si>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</si>
  <si>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</si>
  <si>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</si>
  <si>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</si>
  <si>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</si>
  <si>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</si>
  <si>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</si>
  <si>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</si>
  <si>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</si>
  <si>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</si>
  <si>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</si>
  <si>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</si>
  <si>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</si>
  <si>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</si>
  <si>
    <t>Jun 2023</t>
  </si>
  <si>
    <t>June</t>
  </si>
  <si>
    <t>Jul 2023</t>
  </si>
  <si>
    <t>July</t>
  </si>
  <si>
    <t>Sept</t>
  </si>
  <si>
    <t>Oct 2023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</si>
</sst>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3.6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Graph!$A$62:$B$119</c:f>
              <c:multiLvlStrCache/>
            </c:multiLvlStrRef>
          </c:cat>
          <c:val>
            <c:numRef>
              <c:f>Graph!$C$62:$C$119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Graph!$A$62:$B$119</c:f>
              <c:multiLvlStrCache/>
            </c:multiLvlStrRef>
          </c:cat>
          <c:val>
            <c:numRef>
              <c:f>Graph!$D$62:$D$119</c:f>
              <c:numCache/>
            </c:numRef>
          </c:val>
          <c:smooth val="0"/>
        </c:ser>
        <c:marker val="1"/>
        <c:axId val="55947693"/>
        <c:axId val="33767190"/>
      </c:lineChart>
      <c:catAx>
        <c:axId val="559476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67190"/>
        <c:crosses val="autoZero"/>
        <c:auto val="1"/>
        <c:lblOffset val="100"/>
        <c:tickLblSkip val="1"/>
        <c:noMultiLvlLbl val="0"/>
      </c:catAx>
      <c:valAx>
        <c:axId val="33767190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9476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75"/>
          <c:y val="0.93825"/>
          <c:w val="0.19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_Q"/>
      <sheetName val="VATMonthlyTypes"/>
      <sheetName val="Lookups"/>
      <sheetName val="RCPA2by level"/>
      <sheetName val="LinkedWorkbooks"/>
    </sheetNames>
    <sheetDataSet>
      <sheetData sheetId="6">
        <row r="157">
          <cell r="C157" t="str">
            <v>Aug 2023</v>
          </cell>
        </row>
        <row r="158">
          <cell r="C158" t="str">
            <v>Sep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tabSelected="1" zoomScalePageLayoutView="0" workbookViewId="0" topLeftCell="A1">
      <pane xSplit="2" ySplit="5" topLeftCell="C1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57" sqref="E157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C155" s="3" t="s">
        <v>272</v>
      </c>
      <c r="D155" s="21">
        <v>60.65593790193847</v>
      </c>
      <c r="E155" s="21">
        <v>143.23025779665429</v>
      </c>
      <c r="F155" s="21">
        <v>147.61552511030308</v>
      </c>
      <c r="G155" s="21">
        <v>363.0193689093126</v>
      </c>
      <c r="H155" s="21">
        <v>252.81259280494547</v>
      </c>
      <c r="I155" s="21">
        <v>293.23958934736277</v>
      </c>
      <c r="J155" s="21">
        <v>202.97849765624517</v>
      </c>
      <c r="K155" s="21">
        <v>224.44213771708712</v>
      </c>
      <c r="L155" s="21">
        <v>155.89031919957355</v>
      </c>
      <c r="M155" s="43">
        <v>188.2262779647553</v>
      </c>
      <c r="N155" s="21">
        <v>137.3415104028394</v>
      </c>
      <c r="O155" s="21">
        <v>154.34849006113882</v>
      </c>
      <c r="P155" s="20"/>
      <c r="Q155" s="20">
        <v>160.63510337475262</v>
      </c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C156" s="3" t="s">
        <v>274</v>
      </c>
      <c r="D156" s="21">
        <v>58.93155118121886</v>
      </c>
      <c r="E156" s="21">
        <v>146.48589871870288</v>
      </c>
      <c r="F156" s="21">
        <v>162.30504788564426</v>
      </c>
      <c r="G156" s="21">
        <v>376.6183584571428</v>
      </c>
      <c r="H156" s="21">
        <v>240.72297738323172</v>
      </c>
      <c r="I156" s="21">
        <v>278.8440658265009</v>
      </c>
      <c r="J156" s="21">
        <v>313.11658508264594</v>
      </c>
      <c r="K156" s="21">
        <v>226.11339778323182</v>
      </c>
      <c r="L156" s="21">
        <v>145.6086573791911</v>
      </c>
      <c r="M156" s="43">
        <v>201.20390142001702</v>
      </c>
      <c r="N156" s="21">
        <v>136.8811917581529</v>
      </c>
      <c r="O156" s="21">
        <v>166.65230835425868</v>
      </c>
      <c r="P156" s="20"/>
      <c r="Q156" s="20">
        <v>168.58119803202422</v>
      </c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C157" s="3" t="str">
        <f>+'[2]Publication_Tables'!C157</f>
        <v>Aug 2023</v>
      </c>
      <c r="D157" s="21">
        <v>60.77738173406342</v>
      </c>
      <c r="E157" s="21">
        <v>155.77977349557108</v>
      </c>
      <c r="F157" s="21">
        <v>177.9528161618613</v>
      </c>
      <c r="G157" s="21">
        <v>263.71303132586223</v>
      </c>
      <c r="H157" s="21">
        <v>352.87108784457735</v>
      </c>
      <c r="I157" s="21">
        <v>338.0804621929465</v>
      </c>
      <c r="J157" s="21">
        <v>235.69206055087687</v>
      </c>
      <c r="K157" s="21">
        <v>238.89028111239068</v>
      </c>
      <c r="L157" s="21">
        <v>166.93744806353615</v>
      </c>
      <c r="M157" s="43">
        <v>208.0155244671438</v>
      </c>
      <c r="N157" s="21">
        <v>137.49265477230315</v>
      </c>
      <c r="O157" s="21">
        <v>171.26699986351136</v>
      </c>
      <c r="P157" s="20"/>
      <c r="Q157" s="20">
        <v>172.43706576732313</v>
      </c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C158" s="3" t="str">
        <f>+'[2]Publication_Tables'!C158</f>
        <v>Sep 2023</v>
      </c>
      <c r="D158" s="21">
        <v>68.48274475469067</v>
      </c>
      <c r="E158" s="21">
        <v>141.03158085678953</v>
      </c>
      <c r="F158" s="21">
        <v>156.40966588747276</v>
      </c>
      <c r="G158" s="21">
        <v>418.579910595776</v>
      </c>
      <c r="H158" s="21">
        <v>317.5663412972956</v>
      </c>
      <c r="I158" s="21">
        <v>316.31151350656665</v>
      </c>
      <c r="J158" s="21">
        <v>177.22329946946763</v>
      </c>
      <c r="K158" s="21">
        <v>229.8071144649061</v>
      </c>
      <c r="L158" s="21">
        <v>168.65197813210546</v>
      </c>
      <c r="M158" s="43">
        <v>186.78160428373846</v>
      </c>
      <c r="N158" s="21">
        <v>135.2455630891326</v>
      </c>
      <c r="O158" s="21">
        <v>159.81929073815462</v>
      </c>
      <c r="P158" s="20"/>
      <c r="Q158" s="20">
        <v>167.15422612801757</v>
      </c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C159" s="3" t="s">
        <v>277</v>
      </c>
      <c r="D159" s="21">
        <v>78.99780086426767</v>
      </c>
      <c r="E159" s="21">
        <v>124.04844015070351</v>
      </c>
      <c r="F159" s="21">
        <v>181.04380058448993</v>
      </c>
      <c r="G159" s="21">
        <v>299.64372830750284</v>
      </c>
      <c r="H159" s="21">
        <v>381.58464222443354</v>
      </c>
      <c r="I159" s="21">
        <v>323.01310328044883</v>
      </c>
      <c r="J159" s="21">
        <v>234.00999383551974</v>
      </c>
      <c r="K159" s="21">
        <v>212.32855407986614</v>
      </c>
      <c r="L159" s="21">
        <v>171.8956973570618</v>
      </c>
      <c r="M159" s="43">
        <v>184.89002236796097</v>
      </c>
      <c r="N159" s="21">
        <v>156.65219110771307</v>
      </c>
      <c r="O159" s="21">
        <v>164.3557790057752</v>
      </c>
      <c r="P159" s="20"/>
      <c r="Q159" s="20">
        <v>171.6534889252396</v>
      </c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C1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60" sqref="E160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 t="str">
        <f>IIP_Indices!C155</f>
        <v>Jun 2023</v>
      </c>
      <c r="D155" s="13">
        <f>_xlfn.IFERROR(IF($C155="","",IIP_Indices!D155/IIP_Indices!D143-1),"")</f>
        <v>-0.1766866360615913</v>
      </c>
      <c r="E155" s="13">
        <f>_xlfn.IFERROR(IF($C155="","",IIP_Indices!E155/IIP_Indices!E143-1),"")</f>
        <v>0.030063536600338336</v>
      </c>
      <c r="F155" s="13">
        <f>_xlfn.IFERROR(IF($C155="","",IIP_Indices!F155/IIP_Indices!F143-1),"")</f>
        <v>-0.035965385021654916</v>
      </c>
      <c r="G155" s="13">
        <f>_xlfn.IFERROR(IF($C155="","",IIP_Indices!G155/IIP_Indices!G143-1),"")</f>
        <v>0.09806139743592346</v>
      </c>
      <c r="H155" s="13">
        <f>_xlfn.IFERROR(IF($C155="","",IIP_Indices!H155/IIP_Indices!H143-1),"")</f>
        <v>0.5286322461299628</v>
      </c>
      <c r="I155" s="13">
        <f>_xlfn.IFERROR(IF($C155="","",IIP_Indices!I155/IIP_Indices!I143-1),"")</f>
        <v>0.24742064960611576</v>
      </c>
      <c r="J155" s="13">
        <f>_xlfn.IFERROR(IF($C155="","",IIP_Indices!J155/IIP_Indices!J143-1),"")</f>
        <v>0.14322625949017476</v>
      </c>
      <c r="K155" s="13">
        <f>_xlfn.IFERROR(IF($C155="","",IIP_Indices!K155/IIP_Indices!K143-1),"")</f>
        <v>0.4839130543117518</v>
      </c>
      <c r="L155" s="13">
        <f>_xlfn.IFERROR(IF($C155="","",IIP_Indices!L155/IIP_Indices!L143-1),"")</f>
        <v>-0.06402081317169472</v>
      </c>
      <c r="M155" s="12">
        <f>_xlfn.IFERROR(IF($C155="","",IIP_Indices!M155/IIP_Indices!M143-1),"")</f>
        <v>0.15726066536588346</v>
      </c>
      <c r="N155" s="13">
        <f>_xlfn.IFERROR(IF($C155="","",IIP_Indices!N155/IIP_Indices!N143-1),"")</f>
        <v>-0.08365159613798645</v>
      </c>
      <c r="O155" s="13">
        <f>_xlfn.IFERROR(IF($C155="","",IIP_Indices!O155/IIP_Indices!O143-1),"")</f>
        <v>0.02835665803973786</v>
      </c>
      <c r="P155" s="13">
        <f>_xlfn.IFERROR(IF($C155="","",IIP_Indices!P155/IIP_Indices!P143-1),"")</f>
      </c>
      <c r="Q155" s="12">
        <f>_xlfn.IFERROR(IF($C155="","",IIP_Indices!Q155/IIP_Indices!Q143-1),"")</f>
        <v>0.047673736315082094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 t="str">
        <f>IIP_Indices!C156</f>
        <v>Jul 2023</v>
      </c>
      <c r="D156" s="13">
        <f>_xlfn.IFERROR(IF($C156="","",IIP_Indices!D156/IIP_Indices!D144-1),"")</f>
        <v>-0.37230566443228963</v>
      </c>
      <c r="E156" s="13">
        <f>_xlfn.IFERROR(IF($C156="","",IIP_Indices!E156/IIP_Indices!E144-1),"")</f>
        <v>-0.16075191835902336</v>
      </c>
      <c r="F156" s="13">
        <f>_xlfn.IFERROR(IF($C156="","",IIP_Indices!F156/IIP_Indices!F144-1),"")</f>
        <v>-0.02850056520657318</v>
      </c>
      <c r="G156" s="13">
        <f>_xlfn.IFERROR(IF($C156="","",IIP_Indices!G156/IIP_Indices!G144-1),"")</f>
        <v>0.1686133279383739</v>
      </c>
      <c r="H156" s="13">
        <f>_xlfn.IFERROR(IF($C156="","",IIP_Indices!H156/IIP_Indices!H144-1),"")</f>
        <v>0.10787154550314426</v>
      </c>
      <c r="I156" s="13">
        <f>_xlfn.IFERROR(IF($C156="","",IIP_Indices!I156/IIP_Indices!I144-1),"")</f>
        <v>-0.04524248423316357</v>
      </c>
      <c r="J156" s="13">
        <f>_xlfn.IFERROR(IF($C156="","",IIP_Indices!J156/IIP_Indices!J144-1),"")</f>
        <v>0.9910489736618193</v>
      </c>
      <c r="K156" s="13">
        <f>_xlfn.IFERROR(IF($C156="","",IIP_Indices!K156/IIP_Indices!K144-1),"")</f>
        <v>0.11324448806160547</v>
      </c>
      <c r="L156" s="13">
        <f>_xlfn.IFERROR(IF($C156="","",IIP_Indices!L156/IIP_Indices!L144-1),"")</f>
        <v>-0.154275516304742</v>
      </c>
      <c r="M156" s="12">
        <f>_xlfn.IFERROR(IF($C156="","",IIP_Indices!M156/IIP_Indices!M144-1),"")</f>
        <v>0.02430268170655059</v>
      </c>
      <c r="N156" s="13">
        <f>_xlfn.IFERROR(IF($C156="","",IIP_Indices!N156/IIP_Indices!N144-1),"")</f>
        <v>-0.10748322177367231</v>
      </c>
      <c r="O156" s="13">
        <f>_xlfn.IFERROR(IF($C156="","",IIP_Indices!O156/IIP_Indices!O144-1),"")</f>
        <v>0.03183370699835497</v>
      </c>
      <c r="P156" s="13">
        <f>_xlfn.IFERROR(IF($C156="","",IIP_Indices!P156/IIP_Indices!P144-1),"")</f>
      </c>
      <c r="Q156" s="12">
        <f>_xlfn.IFERROR(IF($C156="","",IIP_Indices!Q156/IIP_Indices!Q144-1),"")</f>
        <v>-0.027423107728125617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 t="str">
        <f>IIP_Indices!C157</f>
        <v>Aug 2023</v>
      </c>
      <c r="D157" s="13">
        <f>_xlfn.IFERROR(IF($C157="","",IIP_Indices!D157/IIP_Indices!D145-1),"")</f>
        <v>-0.3315758005759073</v>
      </c>
      <c r="E157" s="13">
        <f>_xlfn.IFERROR(IF($C157="","",IIP_Indices!E157/IIP_Indices!E145-1),"")</f>
        <v>-0.1268140374917509</v>
      </c>
      <c r="F157" s="13">
        <f>_xlfn.IFERROR(IF($C157="","",IIP_Indices!F157/IIP_Indices!F145-1),"")</f>
        <v>0.32249844939217587</v>
      </c>
      <c r="G157" s="13">
        <f>_xlfn.IFERROR(IF($C157="","",IIP_Indices!G157/IIP_Indices!G145-1),"")</f>
        <v>-0.2647644739762165</v>
      </c>
      <c r="H157" s="13">
        <f>_xlfn.IFERROR(IF($C157="","",IIP_Indices!H157/IIP_Indices!H145-1),"")</f>
        <v>0.3617383164584247</v>
      </c>
      <c r="I157" s="13">
        <f>_xlfn.IFERROR(IF($C157="","",IIP_Indices!I157/IIP_Indices!I145-1),"")</f>
        <v>0.479517877180311</v>
      </c>
      <c r="J157" s="13">
        <f>_xlfn.IFERROR(IF($C157="","",IIP_Indices!J157/IIP_Indices!J145-1),"")</f>
        <v>0.2962856294673435</v>
      </c>
      <c r="K157" s="13">
        <f>_xlfn.IFERROR(IF($C157="","",IIP_Indices!K157/IIP_Indices!K145-1),"")</f>
        <v>0.04461174130629875</v>
      </c>
      <c r="L157" s="13">
        <f>_xlfn.IFERROR(IF($C157="","",IIP_Indices!L157/IIP_Indices!L145-1),"")</f>
        <v>-0.31577356407570134</v>
      </c>
      <c r="M157" s="12">
        <f>_xlfn.IFERROR(IF($C157="","",IIP_Indices!M157/IIP_Indices!M145-1),"")</f>
        <v>0.030138492521864846</v>
      </c>
      <c r="N157" s="13">
        <f>_xlfn.IFERROR(IF($C157="","",IIP_Indices!N157/IIP_Indices!N145-1),"")</f>
        <v>-0.14356223979730875</v>
      </c>
      <c r="O157" s="13">
        <f>_xlfn.IFERROR(IF($C157="","",IIP_Indices!O157/IIP_Indices!O145-1),"")</f>
        <v>0.09296100108373628</v>
      </c>
      <c r="P157" s="13">
        <f>_xlfn.IFERROR(IF($C157="","",IIP_Indices!P157/IIP_Indices!P145-1),"")</f>
      </c>
      <c r="Q157" s="12">
        <f>_xlfn.IFERROR(IF($C157="","",IIP_Indices!Q157/IIP_Indices!Q145-1),"")</f>
        <v>-0.006696425048915433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 t="str">
        <f>IIP_Indices!C158</f>
        <v>Sep 2023</v>
      </c>
      <c r="D158" s="13">
        <f>_xlfn.IFERROR(IF($C158="","",IIP_Indices!D158/IIP_Indices!D146-1),"")</f>
        <v>0.38921394646967644</v>
      </c>
      <c r="E158" s="13">
        <f>_xlfn.IFERROR(IF($C158="","",IIP_Indices!E158/IIP_Indices!E146-1),"")</f>
        <v>-0.18881655260586228</v>
      </c>
      <c r="F158" s="13">
        <f>_xlfn.IFERROR(IF($C158="","",IIP_Indices!F158/IIP_Indices!F146-1),"")</f>
        <v>0.2403378185710301</v>
      </c>
      <c r="G158" s="13">
        <f>_xlfn.IFERROR(IF($C158="","",IIP_Indices!G158/IIP_Indices!G146-1),"")</f>
        <v>0.054979122587621276</v>
      </c>
      <c r="H158" s="13">
        <f>_xlfn.IFERROR(IF($C158="","",IIP_Indices!H158/IIP_Indices!H146-1),"")</f>
        <v>0.15331984736623427</v>
      </c>
      <c r="I158" s="13">
        <f>_xlfn.IFERROR(IF($C158="","",IIP_Indices!I158/IIP_Indices!I146-1),"")</f>
        <v>0.6573146956966616</v>
      </c>
      <c r="J158" s="13">
        <f>_xlfn.IFERROR(IF($C158="","",IIP_Indices!J158/IIP_Indices!J146-1),"")</f>
        <v>0.18596810039080025</v>
      </c>
      <c r="K158" s="13">
        <f>_xlfn.IFERROR(IF($C158="","",IIP_Indices!K158/IIP_Indices!K146-1),"")</f>
        <v>0.16178792785445784</v>
      </c>
      <c r="L158" s="13">
        <f>_xlfn.IFERROR(IF($C158="","",IIP_Indices!L158/IIP_Indices!L146-1),"")</f>
        <v>-0.2924025309444934</v>
      </c>
      <c r="M158" s="12">
        <f>_xlfn.IFERROR(IF($C158="","",IIP_Indices!M158/IIP_Indices!M146-1),"")</f>
        <v>0.0017963232681896812</v>
      </c>
      <c r="N158" s="13">
        <f>_xlfn.IFERROR(IF($C158="","",IIP_Indices!N158/IIP_Indices!N146-1),"")</f>
        <v>-0.13641876299955524</v>
      </c>
      <c r="O158" s="13">
        <f>_xlfn.IFERROR(IF($C158="","",IIP_Indices!O158/IIP_Indices!O146-1),"")</f>
        <v>0.07084047309274988</v>
      </c>
      <c r="P158" s="13">
        <f>_xlfn.IFERROR(IF($C158="","",IIP_Indices!P158/IIP_Indices!P146-1),"")</f>
      </c>
      <c r="Q158" s="12">
        <f>_xlfn.IFERROR(IF($C158="","",IIP_Indices!Q158/IIP_Indices!Q146-1),"")</f>
        <v>0.03443044649322102</v>
      </c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 t="str">
        <f>IIP_Indices!C159</f>
        <v>Oct 2023</v>
      </c>
      <c r="D159" s="13">
        <f>_xlfn.IFERROR(IF($C159="","",IIP_Indices!D159/IIP_Indices!D147-1),"")</f>
        <v>-0.08405508692901653</v>
      </c>
      <c r="E159" s="13">
        <f>_xlfn.IFERROR(IF($C159="","",IIP_Indices!E159/IIP_Indices!E147-1),"")</f>
        <v>-0.2800730872385776</v>
      </c>
      <c r="F159" s="13">
        <f>_xlfn.IFERROR(IF($C159="","",IIP_Indices!F159/IIP_Indices!F147-1),"")</f>
        <v>0.39745015230631786</v>
      </c>
      <c r="G159" s="13">
        <f>_xlfn.IFERROR(IF($C159="","",IIP_Indices!G159/IIP_Indices!G147-1),"")</f>
        <v>-0.19487521360470106</v>
      </c>
      <c r="H159" s="13">
        <f>_xlfn.IFERROR(IF($C159="","",IIP_Indices!H159/IIP_Indices!H147-1),"")</f>
        <v>0.6854477435715338</v>
      </c>
      <c r="I159" s="13">
        <f>_xlfn.IFERROR(IF($C159="","",IIP_Indices!I159/IIP_Indices!I147-1),"")</f>
        <v>0.5568934763060711</v>
      </c>
      <c r="J159" s="13">
        <f>_xlfn.IFERROR(IF($C159="","",IIP_Indices!J159/IIP_Indices!J147-1),"")</f>
        <v>0.36046185227311756</v>
      </c>
      <c r="K159" s="13">
        <f>_xlfn.IFERROR(IF($C159="","",IIP_Indices!K159/IIP_Indices!K147-1),"")</f>
        <v>0.11054344570645736</v>
      </c>
      <c r="L159" s="13">
        <f>_xlfn.IFERROR(IF($C159="","",IIP_Indices!L159/IIP_Indices!L147-1),"")</f>
        <v>0.06328231248489247</v>
      </c>
      <c r="M159" s="12">
        <f>_xlfn.IFERROR(IF($C159="","",IIP_Indices!M159/IIP_Indices!M147-1),"")</f>
        <v>0.004112004029775962</v>
      </c>
      <c r="N159" s="13">
        <f>_xlfn.IFERROR(IF($C159="","",IIP_Indices!N159/IIP_Indices!N147-1),"")</f>
        <v>-0.032568098420236224</v>
      </c>
      <c r="O159" s="13">
        <f>_xlfn.IFERROR(IF($C159="","",IIP_Indices!O159/IIP_Indices!O147-1),"")</f>
        <v>0.05892200788807278</v>
      </c>
      <c r="P159" s="13">
        <f>_xlfn.IFERROR(IF($C159="","",IIP_Indices!P159/IIP_Indices!P147-1),"")</f>
      </c>
      <c r="Q159" s="12">
        <f>_xlfn.IFERROR(IF($C159="","",IIP_Indices!Q159/IIP_Indices!Q147-1),"")</f>
        <v>0.0434899693241908</v>
      </c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I1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59" sqref="J159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3.5">
      <c r="A154" s="3" t="str">
        <f>IIP_Indices!C155</f>
        <v>Jun 2023</v>
      </c>
      <c r="B154" s="21">
        <f>AVERAGE(IIP_Indices!D144:D155)</f>
        <v>76.36616087143906</v>
      </c>
      <c r="C154" s="21">
        <f>AVERAGE(IIP_Indices!E144:E155)</f>
        <v>148.94115683983765</v>
      </c>
      <c r="D154" s="21">
        <f>AVERAGE(IIP_Indices!F144:F155)</f>
        <v>145.05572682281104</v>
      </c>
      <c r="E154" s="21">
        <f>AVERAGE(IIP_Indices!G144:G155)</f>
        <v>383.5727304705865</v>
      </c>
      <c r="F154" s="21">
        <f>AVERAGE(IIP_Indices!H144:H155)</f>
        <v>262.8310011864274</v>
      </c>
      <c r="G154" s="21">
        <f>AVERAGE(IIP_Indices!I144:I155)</f>
        <v>201.57614615173932</v>
      </c>
      <c r="H154" s="21">
        <f>AVERAGE(IIP_Indices!J144:J155)</f>
        <v>173.840923124009</v>
      </c>
      <c r="I154" s="21">
        <f>AVERAGE(IIP_Indices!K144:K155)</f>
        <v>201.45243278241006</v>
      </c>
      <c r="J154" s="21">
        <f>AVERAGE(IIP_Indices!L144:L155)</f>
        <v>157.33942206581062</v>
      </c>
      <c r="K154" s="20">
        <f>AVERAGE(IIP_Indices!M144:M155)</f>
        <v>179.5334810400825</v>
      </c>
      <c r="L154" s="21">
        <f>AVERAGE(IIP_Indices!N144:N155)</f>
        <v>158.9373260505511</v>
      </c>
      <c r="M154" s="21">
        <f>AVERAGE(IIP_Indices!O144:O155)</f>
        <v>153.00681859609045</v>
      </c>
      <c r="N154" s="21"/>
      <c r="O154" s="20">
        <f>AVERAGE(IIP_Indices!Q144:Q155)</f>
        <v>161.20417270232477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ht="13.5">
      <c r="A155" s="3" t="str">
        <f>IIP_Indices!C156</f>
        <v>Jul 2023</v>
      </c>
      <c r="B155" s="21">
        <f>AVERAGE(IIP_Indices!D145:D156)</f>
        <v>73.45331127314093</v>
      </c>
      <c r="C155" s="21">
        <f>AVERAGE(IIP_Indices!E145:E156)</f>
        <v>146.6029637053422</v>
      </c>
      <c r="D155" s="21">
        <f>AVERAGE(IIP_Indices!F145:F156)</f>
        <v>144.6589359245569</v>
      </c>
      <c r="E155" s="21">
        <f>AVERAGE(IIP_Indices!G145:G156)</f>
        <v>388.10109422045167</v>
      </c>
      <c r="F155" s="21">
        <f>AVERAGE(IIP_Indices!H145:H156)</f>
        <v>264.78423301745875</v>
      </c>
      <c r="G155" s="21">
        <f>AVERAGE(IIP_Indices!I145:I156)</f>
        <v>200.47502902310256</v>
      </c>
      <c r="H155" s="21">
        <f>AVERAGE(IIP_Indices!J145:J156)</f>
        <v>186.82879511123676</v>
      </c>
      <c r="I155" s="21">
        <f>AVERAGE(IIP_Indices!K145:K156)</f>
        <v>203.36920969368393</v>
      </c>
      <c r="J155" s="21">
        <f>AVERAGE(IIP_Indices!L145:L156)</f>
        <v>155.12594994528988</v>
      </c>
      <c r="K155" s="20">
        <f>AVERAGE(IIP_Indices!M145:M156)</f>
        <v>179.9312959358205</v>
      </c>
      <c r="L155" s="21">
        <f>AVERAGE(IIP_Indices!N145:N156)</f>
        <v>157.56364211827966</v>
      </c>
      <c r="M155" s="21">
        <f>AVERAGE(IIP_Indices!O145:O156)</f>
        <v>153.43527594010231</v>
      </c>
      <c r="N155" s="21"/>
      <c r="O155" s="20">
        <f>AVERAGE(IIP_Indices!Q145:Q156)</f>
        <v>160.8080583186958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ht="13.5">
      <c r="A156" s="3" t="str">
        <f>IIP_Indices!C157</f>
        <v>Aug 2023</v>
      </c>
      <c r="B156" s="21">
        <f>AVERAGE(IIP_Indices!D146:D157)</f>
        <v>70.9408961253522</v>
      </c>
      <c r="C156" s="21">
        <f>AVERAGE(IIP_Indices!E146:E157)</f>
        <v>144.71762055921394</v>
      </c>
      <c r="D156" s="21">
        <f>AVERAGE(IIP_Indices!F146:F157)</f>
        <v>148.2751662059325</v>
      </c>
      <c r="E156" s="21">
        <f>AVERAGE(IIP_Indices!G146:G157)</f>
        <v>380.18732151901685</v>
      </c>
      <c r="F156" s="21">
        <f>AVERAGE(IIP_Indices!H146:H157)</f>
        <v>272.5957554725544</v>
      </c>
      <c r="G156" s="21">
        <f>AVERAGE(IIP_Indices!I146:I157)</f>
        <v>209.6061356292549</v>
      </c>
      <c r="H156" s="21">
        <f>AVERAGE(IIP_Indices!J146:J157)</f>
        <v>191.3180430139454</v>
      </c>
      <c r="I156" s="21">
        <f>AVERAGE(IIP_Indices!K146:K157)</f>
        <v>204.2193909141445</v>
      </c>
      <c r="J156" s="21">
        <f>AVERAGE(IIP_Indices!L146:L157)</f>
        <v>148.70575162776518</v>
      </c>
      <c r="K156" s="20">
        <f>AVERAGE(IIP_Indices!M146:M157)</f>
        <v>180.43845058655404</v>
      </c>
      <c r="L156" s="21">
        <f>AVERAGE(IIP_Indices!N146:N157)</f>
        <v>155.6430167099489</v>
      </c>
      <c r="M156" s="21">
        <f>AVERAGE(IIP_Indices!O146:O157)</f>
        <v>154.64919175717577</v>
      </c>
      <c r="N156" s="21"/>
      <c r="O156" s="20">
        <f>AVERAGE(IIP_Indices!Q146:Q157)</f>
        <v>160.71118361394917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ht="13.5">
      <c r="A157" s="3" t="str">
        <f>IIP_Indices!C158</f>
        <v>Sep 2023</v>
      </c>
      <c r="B157" s="21">
        <f>AVERAGE(IIP_Indices!D147:D158)</f>
        <v>72.53978827936395</v>
      </c>
      <c r="C157" s="21">
        <f>AVERAGE(IIP_Indices!E147:E158)</f>
        <v>141.9819984062269</v>
      </c>
      <c r="D157" s="21">
        <f>AVERAGE(IIP_Indices!F147:F158)</f>
        <v>150.8007656394083</v>
      </c>
      <c r="E157" s="21">
        <f>AVERAGE(IIP_Indices!G147:G158)</f>
        <v>382.00514234319536</v>
      </c>
      <c r="F157" s="21">
        <f>AVERAGE(IIP_Indices!H147:H158)</f>
        <v>276.1138040497078</v>
      </c>
      <c r="G157" s="21">
        <f>AVERAGE(IIP_Indices!I147:I158)</f>
        <v>220.06060789422816</v>
      </c>
      <c r="H157" s="21">
        <f>AVERAGE(IIP_Indices!J147:J158)</f>
        <v>193.63386417982576</v>
      </c>
      <c r="I157" s="21">
        <f>AVERAGE(IIP_Indices!K147:K158)</f>
        <v>206.8862586476381</v>
      </c>
      <c r="J157" s="21">
        <f>AVERAGE(IIP_Indices!L147:L158)</f>
        <v>142.89803992122492</v>
      </c>
      <c r="K157" s="20">
        <f>AVERAGE(IIP_Indices!M147:M158)</f>
        <v>180.46636046321353</v>
      </c>
      <c r="L157" s="21">
        <f>AVERAGE(IIP_Indices!N147:N158)</f>
        <v>153.86263678087184</v>
      </c>
      <c r="M157" s="21">
        <f>AVERAGE(IIP_Indices!O147:O158)</f>
        <v>155.53025002011046</v>
      </c>
      <c r="N157" s="21"/>
      <c r="O157" s="20">
        <f>AVERAGE(IIP_Indices!Q147:Q158)</f>
        <v>161.17481996075293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1:32" ht="13.5">
      <c r="A158" s="3" t="str">
        <f>IIP_Indices!C159</f>
        <v>Oct 2023</v>
      </c>
      <c r="B158" s="21">
        <f>AVERAGE(IIP_Indices!D148:D159)</f>
        <v>71.93566106202361</v>
      </c>
      <c r="C158" s="21">
        <f>AVERAGE(IIP_Indices!E148:E159)</f>
        <v>137.96045249368476</v>
      </c>
      <c r="D158" s="21">
        <f>AVERAGE(IIP_Indices!F148:F159)</f>
        <v>155.09166920626456</v>
      </c>
      <c r="E158" s="21">
        <f>AVERAGE(IIP_Indices!G148:G159)</f>
        <v>375.9612411838203</v>
      </c>
      <c r="F158" s="21">
        <f>AVERAGE(IIP_Indices!H148:H159)</f>
        <v>289.0458935094122</v>
      </c>
      <c r="G158" s="21">
        <f>AVERAGE(IIP_Indices!I148:I159)</f>
        <v>229.6889635865017</v>
      </c>
      <c r="H158" s="21">
        <f>AVERAGE(IIP_Indices!J148:J159)</f>
        <v>198.80071711824965</v>
      </c>
      <c r="I158" s="21">
        <f>AVERAGE(IIP_Indices!K148:K159)</f>
        <v>208.64752322494954</v>
      </c>
      <c r="J158" s="21">
        <f>AVERAGE(IIP_Indices!L148:L159)</f>
        <v>143.75058531354696</v>
      </c>
      <c r="K158" s="20">
        <f>AVERAGE(IIP_Indices!M148:M159)</f>
        <v>180.5294567209012</v>
      </c>
      <c r="L158" s="21">
        <f>AVERAGE(IIP_Indices!N148:N159)</f>
        <v>153.42316881337538</v>
      </c>
      <c r="M158" s="21">
        <f>AVERAGE(IIP_Indices!O148:O159)</f>
        <v>156.29235938187094</v>
      </c>
      <c r="N158" s="21"/>
      <c r="O158" s="20">
        <f>AVERAGE(IIP_Indices!Q148:Q159)</f>
        <v>161.7709928347308</v>
      </c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108">
      <selection activeCell="E125" sqref="E125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  <row r="115" spans="1:4" ht="13.5">
      <c r="A115" s="57"/>
      <c r="B115" s="54" t="s">
        <v>273</v>
      </c>
      <c r="C115" s="34">
        <f>IIP_Indices!Q155</f>
        <v>160.63510337475262</v>
      </c>
      <c r="D115" s="34">
        <f>'IIP_Annual average'!O154</f>
        <v>161.20417270232477</v>
      </c>
    </row>
    <row r="116" spans="1:4" ht="13.5">
      <c r="A116" s="57"/>
      <c r="B116" s="54" t="s">
        <v>275</v>
      </c>
      <c r="C116" s="34">
        <f>IIP_Indices!Q156</f>
        <v>168.58119803202422</v>
      </c>
      <c r="D116" s="34">
        <f>'IIP_Annual average'!O155</f>
        <v>160.8080583186958</v>
      </c>
    </row>
    <row r="117" spans="1:4" ht="13.5">
      <c r="A117" s="57"/>
      <c r="B117" s="54" t="s">
        <v>207</v>
      </c>
      <c r="C117" s="34">
        <f>IIP_Indices!Q157</f>
        <v>172.43706576732313</v>
      </c>
      <c r="D117" s="34">
        <f>'IIP_Annual average'!O156</f>
        <v>160.71118361394917</v>
      </c>
    </row>
    <row r="118" spans="1:4" ht="13.5">
      <c r="A118" s="57"/>
      <c r="B118" s="54" t="s">
        <v>276</v>
      </c>
      <c r="C118" s="34">
        <f>IIP_Indices!Q158</f>
        <v>167.15422612801757</v>
      </c>
      <c r="D118" s="34">
        <f>'IIP_Annual average'!O157</f>
        <v>161.17481996075293</v>
      </c>
    </row>
    <row r="119" spans="1:4" ht="13.5">
      <c r="A119" s="57"/>
      <c r="B119" s="54" t="s">
        <v>209</v>
      </c>
      <c r="C119" s="34">
        <v>171.6534889252396</v>
      </c>
      <c r="D119" s="34">
        <v>161.7709928347308</v>
      </c>
    </row>
  </sheetData>
  <sheetProtection/>
  <mergeCells count="10">
    <mergeCell ref="A110:A119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E18" sqref="E18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A4" sqref="A4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2023-12-01T11:38:26Z</dcterms:modified>
  <cp:category/>
  <cp:version/>
  <cp:contentType/>
  <cp:contentStatus/>
</cp:coreProperties>
</file>